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 2\Desktop\"/>
    </mc:Choice>
  </mc:AlternateContent>
  <bookViews>
    <workbookView xWindow="0" yWindow="0" windowWidth="19995" windowHeight="8280"/>
  </bookViews>
  <sheets>
    <sheet name="total de asignaciones 7º 5189" sheetId="103" r:id="rId1"/>
  </sheets>
  <externalReferences>
    <externalReference r:id="rId2"/>
    <externalReference r:id="rId3"/>
  </externalReferences>
  <definedNames>
    <definedName name="_xlnm._FilterDatabase" localSheetId="0" hidden="1">'total de asignaciones 7º 5189'!$A$8:$U$321</definedName>
    <definedName name="_xlnm.Print_Area" localSheetId="0">'total de asignaciones 7º 5189'!$A$1:$U$321</definedName>
    <definedName name="_xlnm.Print_Titles" localSheetId="0">'total de asignaciones 7º 5189'!$1:$8</definedName>
  </definedNames>
  <calcPr calcId="162913"/>
</workbook>
</file>

<file path=xl/calcChain.xml><?xml version="1.0" encoding="utf-8"?>
<calcChain xmlns="http://schemas.openxmlformats.org/spreadsheetml/2006/main">
  <c r="R319" i="103" l="1"/>
  <c r="Q319" i="103"/>
  <c r="P319" i="103"/>
  <c r="O319" i="103"/>
  <c r="N319" i="103"/>
  <c r="M319" i="103"/>
  <c r="L319" i="103"/>
  <c r="K319" i="103"/>
  <c r="J319" i="103"/>
  <c r="I319" i="103"/>
  <c r="H319" i="103"/>
  <c r="G319" i="103"/>
  <c r="S143" i="103"/>
  <c r="T143" i="103" s="1"/>
  <c r="S318" i="103"/>
  <c r="T318" i="103" s="1"/>
  <c r="S317" i="103"/>
  <c r="T317" i="103" s="1"/>
  <c r="S316" i="103"/>
  <c r="S315" i="103"/>
  <c r="T315" i="103" s="1"/>
  <c r="B315" i="103"/>
  <c r="S311" i="103"/>
  <c r="S314" i="103"/>
  <c r="T314" i="103" s="1"/>
  <c r="S313" i="103"/>
  <c r="T313" i="103" s="1"/>
  <c r="S312" i="103"/>
  <c r="B311" i="103"/>
  <c r="S310" i="103"/>
  <c r="T310" i="103" s="1"/>
  <c r="S309" i="103"/>
  <c r="T309" i="103" s="1"/>
  <c r="S308" i="103"/>
  <c r="S307" i="103"/>
  <c r="B307" i="103"/>
  <c r="S306" i="103"/>
  <c r="T306" i="103" s="1"/>
  <c r="S305" i="103"/>
  <c r="T305" i="103" s="1"/>
  <c r="S304" i="103"/>
  <c r="S303" i="103"/>
  <c r="B303" i="103"/>
  <c r="S302" i="103"/>
  <c r="T302" i="103" s="1"/>
  <c r="S301" i="103"/>
  <c r="T301" i="103" s="1"/>
  <c r="S300" i="103"/>
  <c r="T299" i="103"/>
  <c r="S299" i="103"/>
  <c r="B299" i="103"/>
  <c r="S295" i="103"/>
  <c r="T295" i="103" s="1"/>
  <c r="T319" i="103" s="1"/>
  <c r="S173" i="103"/>
  <c r="S319" i="103" l="1"/>
  <c r="U316" i="103"/>
  <c r="T311" i="103"/>
  <c r="U312" i="103" s="1"/>
  <c r="T307" i="103"/>
  <c r="U308" i="103" s="1"/>
  <c r="T303" i="103"/>
  <c r="U304" i="103" s="1"/>
  <c r="U300" i="103"/>
  <c r="S298" i="103" l="1"/>
  <c r="T298" i="103" s="1"/>
  <c r="S297" i="103"/>
  <c r="T297" i="103" s="1"/>
  <c r="S296" i="103"/>
  <c r="B295" i="103"/>
  <c r="S121" i="103"/>
  <c r="T121" i="103" s="1"/>
  <c r="S108" i="103"/>
  <c r="T108" i="103" s="1"/>
  <c r="S107" i="103"/>
  <c r="S106" i="103"/>
  <c r="S105" i="103"/>
  <c r="B105" i="103"/>
  <c r="S104" i="103"/>
  <c r="T104" i="103" s="1"/>
  <c r="S103" i="103"/>
  <c r="S102" i="103"/>
  <c r="S101" i="103"/>
  <c r="B101" i="103"/>
  <c r="S132" i="103"/>
  <c r="T132" i="103" s="1"/>
  <c r="S131" i="103"/>
  <c r="S130" i="103"/>
  <c r="S129" i="103"/>
  <c r="T129" i="103" s="1"/>
  <c r="B129" i="103"/>
  <c r="S124" i="103"/>
  <c r="T124" i="103" s="1"/>
  <c r="S123" i="103"/>
  <c r="S122" i="103"/>
  <c r="B121" i="103"/>
  <c r="S133" i="103"/>
  <c r="T133" i="103" s="1"/>
  <c r="S128" i="103"/>
  <c r="T128" i="103" s="1"/>
  <c r="S127" i="103"/>
  <c r="S126" i="103"/>
  <c r="S125" i="103"/>
  <c r="B125" i="103"/>
  <c r="S120" i="103"/>
  <c r="T120" i="103" s="1"/>
  <c r="S119" i="103"/>
  <c r="S118" i="103"/>
  <c r="S117" i="103"/>
  <c r="B117" i="103"/>
  <c r="S116" i="103"/>
  <c r="T116" i="103" s="1"/>
  <c r="S115" i="103"/>
  <c r="S114" i="103"/>
  <c r="S113" i="103"/>
  <c r="B113" i="103"/>
  <c r="U296" i="103" l="1"/>
  <c r="U319" i="103" s="1"/>
  <c r="U129" i="103"/>
  <c r="U121" i="103"/>
  <c r="T101" i="103"/>
  <c r="U101" i="103" s="1"/>
  <c r="T105" i="103"/>
  <c r="U105" i="103" s="1"/>
  <c r="T125" i="103"/>
  <c r="U125" i="103" s="1"/>
  <c r="T117" i="103"/>
  <c r="U117" i="103" s="1"/>
  <c r="T113" i="103"/>
  <c r="U113" i="103" s="1"/>
  <c r="S112" i="103"/>
  <c r="T112" i="103" s="1"/>
  <c r="S111" i="103"/>
  <c r="S110" i="103"/>
  <c r="S109" i="103"/>
  <c r="B109" i="103"/>
  <c r="T109" i="103" l="1"/>
  <c r="U109" i="103" s="1"/>
  <c r="S16" i="103" l="1"/>
  <c r="T16" i="103" s="1"/>
  <c r="S15" i="103"/>
  <c r="T15" i="103" s="1"/>
  <c r="S14" i="103"/>
  <c r="T14" i="103" s="1"/>
  <c r="S13" i="103"/>
  <c r="T13" i="103" s="1"/>
  <c r="B13" i="103"/>
  <c r="U13" i="103" l="1"/>
  <c r="S291" i="103"/>
  <c r="S288" i="103"/>
  <c r="S289" i="103"/>
  <c r="S290" i="103"/>
  <c r="B41" i="103"/>
  <c r="B44" i="103"/>
  <c r="B47" i="103"/>
  <c r="B50" i="103"/>
  <c r="B53" i="103"/>
  <c r="B57" i="103"/>
  <c r="B61" i="103"/>
  <c r="B65" i="103"/>
  <c r="B68" i="103"/>
  <c r="B72" i="103"/>
  <c r="B77" i="103"/>
  <c r="B81" i="103"/>
  <c r="B85" i="103"/>
  <c r="B89" i="103"/>
  <c r="B93" i="103"/>
  <c r="B97" i="103"/>
  <c r="B133" i="103"/>
  <c r="B138" i="103"/>
  <c r="B142" i="103"/>
  <c r="B145" i="103"/>
  <c r="B150" i="103"/>
  <c r="B155" i="103"/>
  <c r="B158" i="103"/>
  <c r="B161" i="103"/>
  <c r="B165" i="103"/>
  <c r="B169" i="103"/>
  <c r="B173" i="103"/>
  <c r="B177" i="103"/>
  <c r="B181" i="103"/>
  <c r="B185" i="103"/>
  <c r="B189" i="103"/>
  <c r="B193" i="103"/>
  <c r="B198" i="103"/>
  <c r="B202" i="103"/>
  <c r="B206" i="103"/>
  <c r="B210" i="103"/>
  <c r="B214" i="103"/>
  <c r="B218" i="103"/>
  <c r="B222" i="103"/>
  <c r="B226" i="103"/>
  <c r="B230" i="103"/>
  <c r="B236" i="103"/>
  <c r="B239" i="103"/>
  <c r="B242" i="103"/>
  <c r="B245" i="103"/>
  <c r="B248" i="103"/>
  <c r="B254" i="103"/>
  <c r="B260" i="103"/>
  <c r="B266" i="103"/>
  <c r="B272" i="103"/>
  <c r="B278" i="103"/>
  <c r="B283" i="103"/>
  <c r="B287" i="103"/>
  <c r="B291" i="103"/>
  <c r="C61" i="103"/>
  <c r="S60" i="103" l="1"/>
  <c r="T60" i="103" s="1"/>
  <c r="S59" i="103"/>
  <c r="T59" i="103" s="1"/>
  <c r="S58" i="103"/>
  <c r="S57" i="103"/>
  <c r="S293" i="103"/>
  <c r="T293" i="103" s="1"/>
  <c r="S292" i="103"/>
  <c r="S294" i="103"/>
  <c r="T294" i="103" s="1"/>
  <c r="T291" i="103"/>
  <c r="T290" i="103"/>
  <c r="T289" i="103"/>
  <c r="S287" i="103"/>
  <c r="T287" i="103" s="1"/>
  <c r="S286" i="103"/>
  <c r="T286" i="103" s="1"/>
  <c r="S285" i="103"/>
  <c r="T285" i="103" s="1"/>
  <c r="S284" i="103"/>
  <c r="S283" i="103"/>
  <c r="T283" i="103" s="1"/>
  <c r="S244" i="103"/>
  <c r="T244" i="103" s="1"/>
  <c r="S243" i="103"/>
  <c r="S242" i="103"/>
  <c r="T242" i="103" s="1"/>
  <c r="S241" i="103"/>
  <c r="T241" i="103" s="1"/>
  <c r="S240" i="103"/>
  <c r="S239" i="103"/>
  <c r="S238" i="103"/>
  <c r="T238" i="103" s="1"/>
  <c r="S237" i="103"/>
  <c r="S236" i="103"/>
  <c r="U292" i="103" l="1"/>
  <c r="U284" i="103"/>
  <c r="T57" i="103"/>
  <c r="U59" i="103" s="1"/>
  <c r="U288" i="103"/>
  <c r="U244" i="103"/>
  <c r="T239" i="103"/>
  <c r="U241" i="103" s="1"/>
  <c r="T236" i="103"/>
  <c r="U238" i="103" s="1"/>
  <c r="S225" i="103"/>
  <c r="T225" i="103" s="1"/>
  <c r="S224" i="103"/>
  <c r="T224" i="103" s="1"/>
  <c r="S223" i="103"/>
  <c r="S222" i="103"/>
  <c r="T222" i="103" l="1"/>
  <c r="U224" i="103" s="1"/>
  <c r="S21" i="103"/>
  <c r="T21" i="103" s="1"/>
  <c r="S20" i="103"/>
  <c r="S88" i="103"/>
  <c r="S76" i="103"/>
  <c r="S71" i="103"/>
  <c r="S64" i="103"/>
  <c r="S52" i="103"/>
  <c r="T52" i="103" s="1"/>
  <c r="S51" i="103"/>
  <c r="T51" i="103" s="1"/>
  <c r="S50" i="103"/>
  <c r="T50" i="103" s="1"/>
  <c r="S49" i="103"/>
  <c r="T49" i="103" s="1"/>
  <c r="S48" i="103"/>
  <c r="T48" i="103" s="1"/>
  <c r="S47" i="103"/>
  <c r="T47" i="103" s="1"/>
  <c r="S282" i="103"/>
  <c r="T282" i="103" s="1"/>
  <c r="S281" i="103"/>
  <c r="T281" i="103" s="1"/>
  <c r="S280" i="103"/>
  <c r="T280" i="103" s="1"/>
  <c r="S279" i="103"/>
  <c r="S278" i="103"/>
  <c r="T278" i="103" s="1"/>
  <c r="S94" i="103"/>
  <c r="S43" i="103"/>
  <c r="S40" i="103"/>
  <c r="S31" i="103"/>
  <c r="S10" i="103"/>
  <c r="T10" i="103" s="1"/>
  <c r="S11" i="103"/>
  <c r="T11" i="103" s="1"/>
  <c r="S12" i="103"/>
  <c r="T12" i="103" s="1"/>
  <c r="S17" i="103"/>
  <c r="T17" i="103" s="1"/>
  <c r="S18" i="103"/>
  <c r="T18" i="103" s="1"/>
  <c r="S9" i="103"/>
  <c r="T9" i="103" s="1"/>
  <c r="S265" i="103"/>
  <c r="T265" i="103" s="1"/>
  <c r="S264" i="103"/>
  <c r="T264" i="103" s="1"/>
  <c r="S263" i="103"/>
  <c r="T263" i="103" s="1"/>
  <c r="S262" i="103"/>
  <c r="T262" i="103" s="1"/>
  <c r="S261" i="103"/>
  <c r="S260" i="103"/>
  <c r="T260" i="103" s="1"/>
  <c r="S277" i="103"/>
  <c r="T277" i="103" s="1"/>
  <c r="S276" i="103"/>
  <c r="T276" i="103" s="1"/>
  <c r="S275" i="103"/>
  <c r="T275" i="103" s="1"/>
  <c r="S274" i="103"/>
  <c r="T274" i="103" s="1"/>
  <c r="S273" i="103"/>
  <c r="S272" i="103"/>
  <c r="T272" i="103" s="1"/>
  <c r="S271" i="103"/>
  <c r="T271" i="103" s="1"/>
  <c r="S270" i="103"/>
  <c r="T270" i="103" s="1"/>
  <c r="S269" i="103"/>
  <c r="T269" i="103" s="1"/>
  <c r="S268" i="103"/>
  <c r="S267" i="103"/>
  <c r="S266" i="103"/>
  <c r="T266" i="103" s="1"/>
  <c r="S259" i="103"/>
  <c r="T259" i="103" s="1"/>
  <c r="S258" i="103"/>
  <c r="T258" i="103" s="1"/>
  <c r="S257" i="103"/>
  <c r="T257" i="103" s="1"/>
  <c r="S256" i="103"/>
  <c r="T256" i="103" s="1"/>
  <c r="S255" i="103"/>
  <c r="S254" i="103"/>
  <c r="T254" i="103" s="1"/>
  <c r="S253" i="103"/>
  <c r="T253" i="103" s="1"/>
  <c r="S252" i="103"/>
  <c r="T252" i="103" s="1"/>
  <c r="S251" i="103"/>
  <c r="T251" i="103" s="1"/>
  <c r="S250" i="103"/>
  <c r="T250" i="103" s="1"/>
  <c r="S249" i="103"/>
  <c r="S248" i="103"/>
  <c r="T248" i="103" s="1"/>
  <c r="S247" i="103"/>
  <c r="T247" i="103" s="1"/>
  <c r="S246" i="103"/>
  <c r="S245" i="103"/>
  <c r="T245" i="103" s="1"/>
  <c r="S235" i="103"/>
  <c r="T235" i="103" s="1"/>
  <c r="S234" i="103"/>
  <c r="T234" i="103" s="1"/>
  <c r="S233" i="103"/>
  <c r="T233" i="103" s="1"/>
  <c r="S232" i="103"/>
  <c r="T232" i="103" s="1"/>
  <c r="S231" i="103"/>
  <c r="S230" i="103"/>
  <c r="T230" i="103" s="1"/>
  <c r="S229" i="103"/>
  <c r="T229" i="103" s="1"/>
  <c r="S228" i="103"/>
  <c r="T228" i="103" s="1"/>
  <c r="S227" i="103"/>
  <c r="S226" i="103"/>
  <c r="T226" i="103" s="1"/>
  <c r="S221" i="103"/>
  <c r="T221" i="103" s="1"/>
  <c r="S220" i="103"/>
  <c r="T220" i="103" s="1"/>
  <c r="S219" i="103"/>
  <c r="S218" i="103"/>
  <c r="T218" i="103" s="1"/>
  <c r="S217" i="103"/>
  <c r="T217" i="103" s="1"/>
  <c r="S216" i="103"/>
  <c r="T216" i="103" s="1"/>
  <c r="S215" i="103"/>
  <c r="S214" i="103"/>
  <c r="T214" i="103" s="1"/>
  <c r="S213" i="103"/>
  <c r="T213" i="103" s="1"/>
  <c r="S212" i="103"/>
  <c r="T212" i="103" s="1"/>
  <c r="S211" i="103"/>
  <c r="S210" i="103"/>
  <c r="T210" i="103" s="1"/>
  <c r="S209" i="103"/>
  <c r="T209" i="103" s="1"/>
  <c r="S208" i="103"/>
  <c r="T208" i="103" s="1"/>
  <c r="S207" i="103"/>
  <c r="S206" i="103"/>
  <c r="T206" i="103" s="1"/>
  <c r="S205" i="103"/>
  <c r="T205" i="103" s="1"/>
  <c r="S204" i="103"/>
  <c r="T204" i="103" s="1"/>
  <c r="S203" i="103"/>
  <c r="S202" i="103"/>
  <c r="T202" i="103" s="1"/>
  <c r="S201" i="103"/>
  <c r="T201" i="103" s="1"/>
  <c r="S200" i="103"/>
  <c r="T200" i="103" s="1"/>
  <c r="S198" i="103"/>
  <c r="T198" i="103" s="1"/>
  <c r="S197" i="103"/>
  <c r="T197" i="103" s="1"/>
  <c r="S196" i="103"/>
  <c r="T196" i="103" s="1"/>
  <c r="S195" i="103"/>
  <c r="T195" i="103" s="1"/>
  <c r="S194" i="103"/>
  <c r="T194" i="103" s="1"/>
  <c r="S193" i="103"/>
  <c r="T193" i="103" s="1"/>
  <c r="S192" i="103"/>
  <c r="T192" i="103" s="1"/>
  <c r="S191" i="103"/>
  <c r="T191" i="103" s="1"/>
  <c r="S190" i="103"/>
  <c r="S189" i="103"/>
  <c r="T189" i="103" s="1"/>
  <c r="S188" i="103"/>
  <c r="T188" i="103" s="1"/>
  <c r="S187" i="103"/>
  <c r="T187" i="103" s="1"/>
  <c r="S186" i="103"/>
  <c r="S185" i="103"/>
  <c r="T185" i="103" s="1"/>
  <c r="S184" i="103"/>
  <c r="T184" i="103" s="1"/>
  <c r="S183" i="103"/>
  <c r="T183" i="103" s="1"/>
  <c r="S182" i="103"/>
  <c r="S181" i="103"/>
  <c r="T181" i="103" s="1"/>
  <c r="S180" i="103"/>
  <c r="T180" i="103" s="1"/>
  <c r="S179" i="103"/>
  <c r="T179" i="103" s="1"/>
  <c r="S178" i="103"/>
  <c r="S177" i="103"/>
  <c r="T177" i="103" s="1"/>
  <c r="S176" i="103"/>
  <c r="T176" i="103" s="1"/>
  <c r="S175" i="103"/>
  <c r="T175" i="103" s="1"/>
  <c r="S174" i="103"/>
  <c r="T173" i="103"/>
  <c r="S172" i="103"/>
  <c r="T172" i="103" s="1"/>
  <c r="S171" i="103"/>
  <c r="T171" i="103" s="1"/>
  <c r="S170" i="103"/>
  <c r="S169" i="103"/>
  <c r="T169" i="103" s="1"/>
  <c r="S168" i="103"/>
  <c r="T168" i="103" s="1"/>
  <c r="S167" i="103"/>
  <c r="T167" i="103" s="1"/>
  <c r="S166" i="103"/>
  <c r="S165" i="103"/>
  <c r="T165" i="103" s="1"/>
  <c r="S164" i="103"/>
  <c r="T164" i="103" s="1"/>
  <c r="S163" i="103"/>
  <c r="T163" i="103" s="1"/>
  <c r="S162" i="103"/>
  <c r="S161" i="103"/>
  <c r="T161" i="103" s="1"/>
  <c r="S160" i="103"/>
  <c r="T160" i="103" s="1"/>
  <c r="S159" i="103"/>
  <c r="T159" i="103" s="1"/>
  <c r="S158" i="103"/>
  <c r="T158" i="103" s="1"/>
  <c r="S157" i="103"/>
  <c r="T157" i="103" s="1"/>
  <c r="S156" i="103"/>
  <c r="T156" i="103" s="1"/>
  <c r="S155" i="103"/>
  <c r="T155" i="103" s="1"/>
  <c r="S154" i="103"/>
  <c r="T154" i="103" s="1"/>
  <c r="S153" i="103"/>
  <c r="T153" i="103" s="1"/>
  <c r="S152" i="103"/>
  <c r="S151" i="103"/>
  <c r="T151" i="103" s="1"/>
  <c r="S150" i="103"/>
  <c r="T150" i="103" s="1"/>
  <c r="S149" i="103"/>
  <c r="T149" i="103" s="1"/>
  <c r="S148" i="103"/>
  <c r="T148" i="103" s="1"/>
  <c r="S147" i="103"/>
  <c r="S146" i="103"/>
  <c r="T146" i="103" s="1"/>
  <c r="S145" i="103"/>
  <c r="T145" i="103" s="1"/>
  <c r="S144" i="103"/>
  <c r="T144" i="103" s="1"/>
  <c r="S142" i="103"/>
  <c r="T142" i="103" s="1"/>
  <c r="S141" i="103"/>
  <c r="T141" i="103" s="1"/>
  <c r="S140" i="103"/>
  <c r="T140" i="103" s="1"/>
  <c r="S139" i="103"/>
  <c r="T139" i="103" s="1"/>
  <c r="S138" i="103"/>
  <c r="T138" i="103" s="1"/>
  <c r="S137" i="103"/>
  <c r="T137" i="103" s="1"/>
  <c r="S136" i="103"/>
  <c r="S135" i="103"/>
  <c r="S134" i="103"/>
  <c r="T134" i="103" s="1"/>
  <c r="S100" i="103"/>
  <c r="T100" i="103" s="1"/>
  <c r="S99" i="103"/>
  <c r="S98" i="103"/>
  <c r="S97" i="103"/>
  <c r="T97" i="103" s="1"/>
  <c r="S96" i="103"/>
  <c r="T96" i="103" s="1"/>
  <c r="S95" i="103"/>
  <c r="T95" i="103" s="1"/>
  <c r="S93" i="103"/>
  <c r="T93" i="103" s="1"/>
  <c r="S92" i="103"/>
  <c r="T92" i="103" s="1"/>
  <c r="S91" i="103"/>
  <c r="T91" i="103" s="1"/>
  <c r="S90" i="103"/>
  <c r="S89" i="103"/>
  <c r="T89" i="103" s="1"/>
  <c r="S87" i="103"/>
  <c r="S86" i="103"/>
  <c r="S85" i="103"/>
  <c r="T85" i="103" s="1"/>
  <c r="S84" i="103"/>
  <c r="T84" i="103" s="1"/>
  <c r="S83" i="103"/>
  <c r="T83" i="103" s="1"/>
  <c r="S82" i="103"/>
  <c r="S81" i="103"/>
  <c r="T81" i="103" s="1"/>
  <c r="S80" i="103"/>
  <c r="T80" i="103" s="1"/>
  <c r="S79" i="103"/>
  <c r="S78" i="103"/>
  <c r="S77" i="103"/>
  <c r="T77" i="103" s="1"/>
  <c r="S75" i="103"/>
  <c r="T75" i="103" s="1"/>
  <c r="S74" i="103"/>
  <c r="S73" i="103"/>
  <c r="S72" i="103"/>
  <c r="T72" i="103" s="1"/>
  <c r="T70" i="103"/>
  <c r="S69" i="103"/>
  <c r="S68" i="103"/>
  <c r="T68" i="103" s="1"/>
  <c r="S67" i="103"/>
  <c r="T67" i="103" s="1"/>
  <c r="S66" i="103"/>
  <c r="S65" i="103"/>
  <c r="T65" i="103" s="1"/>
  <c r="S63" i="103"/>
  <c r="T63" i="103" s="1"/>
  <c r="S62" i="103"/>
  <c r="S61" i="103"/>
  <c r="T61" i="103" s="1"/>
  <c r="S56" i="103"/>
  <c r="T56" i="103" s="1"/>
  <c r="S55" i="103"/>
  <c r="T55" i="103" s="1"/>
  <c r="S54" i="103"/>
  <c r="S53" i="103"/>
  <c r="T53" i="103" s="1"/>
  <c r="S46" i="103"/>
  <c r="T46" i="103" s="1"/>
  <c r="S45" i="103"/>
  <c r="T45" i="103" s="1"/>
  <c r="S44" i="103"/>
  <c r="T44" i="103" s="1"/>
  <c r="S42" i="103"/>
  <c r="T42" i="103" s="1"/>
  <c r="S41" i="103"/>
  <c r="T41" i="103" s="1"/>
  <c r="S39" i="103"/>
  <c r="T39" i="103" s="1"/>
  <c r="S38" i="103"/>
  <c r="T38" i="103" s="1"/>
  <c r="S37" i="103"/>
  <c r="T37" i="103" s="1"/>
  <c r="S36" i="103"/>
  <c r="T36" i="103" s="1"/>
  <c r="S35" i="103"/>
  <c r="T35" i="103" s="1"/>
  <c r="S34" i="103"/>
  <c r="T34" i="103" s="1"/>
  <c r="S33" i="103"/>
  <c r="T33" i="103" s="1"/>
  <c r="S32" i="103"/>
  <c r="T32" i="103" s="1"/>
  <c r="S30" i="103"/>
  <c r="T30" i="103" s="1"/>
  <c r="S29" i="103"/>
  <c r="T29" i="103" s="1"/>
  <c r="S27" i="103"/>
  <c r="T27" i="103" s="1"/>
  <c r="S26" i="103"/>
  <c r="T26" i="103" s="1"/>
  <c r="S24" i="103"/>
  <c r="T24" i="103" s="1"/>
  <c r="S23" i="103"/>
  <c r="T23" i="103" s="1"/>
  <c r="S19" i="103"/>
  <c r="B9" i="103"/>
  <c r="T268" i="103" l="1"/>
  <c r="T20" i="103"/>
  <c r="U20" i="103" s="1"/>
  <c r="U247" i="103"/>
  <c r="U268" i="103"/>
  <c r="U208" i="103"/>
  <c r="U189" i="103"/>
  <c r="U232" i="103"/>
  <c r="U256" i="103"/>
  <c r="U274" i="103"/>
  <c r="U220" i="103"/>
  <c r="U204" i="103"/>
  <c r="U280" i="103"/>
  <c r="U216" i="103"/>
  <c r="U250" i="103"/>
  <c r="U262" i="103"/>
  <c r="U228" i="103"/>
  <c r="U212" i="103"/>
  <c r="U195" i="103"/>
  <c r="U185" i="103"/>
  <c r="U50" i="103"/>
  <c r="U47" i="103"/>
  <c r="U77" i="103"/>
  <c r="U133" i="103"/>
  <c r="U158" i="103"/>
  <c r="U61" i="103"/>
  <c r="U155" i="103"/>
  <c r="U32" i="103"/>
  <c r="U38" i="103"/>
  <c r="U72" i="103"/>
  <c r="U150" i="103"/>
  <c r="U177" i="103"/>
  <c r="U29" i="103"/>
  <c r="U138" i="103"/>
  <c r="U41" i="103"/>
  <c r="U85" i="103"/>
  <c r="U142" i="103"/>
  <c r="U181" i="103"/>
  <c r="U173" i="103"/>
  <c r="U169" i="103"/>
  <c r="U165" i="103"/>
  <c r="U44" i="103"/>
  <c r="U65" i="103"/>
  <c r="U89" i="103"/>
  <c r="U97" i="103"/>
  <c r="U161" i="103"/>
  <c r="U23" i="103"/>
  <c r="U26" i="103"/>
  <c r="U53" i="103"/>
  <c r="U81" i="103"/>
  <c r="U93" i="103"/>
  <c r="U35" i="103"/>
  <c r="U145" i="103"/>
  <c r="U17" i="103"/>
  <c r="U68" i="103"/>
  <c r="U9" i="103" l="1"/>
  <c r="S199" i="103"/>
  <c r="U200" i="103" s="1"/>
  <c r="S321" i="103" l="1"/>
  <c r="T321" i="103" s="1"/>
</calcChain>
</file>

<file path=xl/sharedStrings.xml><?xml version="1.0" encoding="utf-8"?>
<sst xmlns="http://schemas.openxmlformats.org/spreadsheetml/2006/main" count="413" uniqueCount="119">
  <si>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</si>
  <si>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</si>
  <si>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</si>
  <si>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</si>
  <si>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</si>
  <si>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</si>
  <si>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</si>
  <si>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</si>
  <si>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</si>
  <si>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</si>
  <si>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</si>
  <si>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</si>
  <si>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</si>
  <si>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</si>
  <si>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</si>
  <si>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</si>
  <si>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</si>
  <si>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</si>
  <si>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</si>
  <si>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</si>
  <si>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</si>
  <si>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</si>
  <si>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</si>
  <si>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</si>
  <si>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</si>
  <si>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</si>
  <si>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</si>
  <si>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>Subsidio Familiar (Nacimiento)</t>
  </si>
  <si>
    <t xml:space="preserve">MONTO A DICIEMBRE </t>
  </si>
  <si>
    <t>Subsidio Familiar (Defunción)</t>
  </si>
  <si>
    <t>Subsidio Familiar (Escolaridad de Hijos)</t>
  </si>
  <si>
    <t>Subsidio Familiar (Matrimonio)</t>
  </si>
  <si>
    <t>Remuneración Adicional</t>
  </si>
  <si>
    <t xml:space="preserve">Jornales </t>
  </si>
  <si>
    <t>Honorarios Profesionales</t>
  </si>
  <si>
    <t>SUGERENCIA DE PLANILLA PARA DAR CUMPLIMIENTO AL ARTÍCULO 7 DE LA LEY 5189/2014</t>
  </si>
  <si>
    <t>BASILIO GURA HAIN</t>
  </si>
  <si>
    <t>ROSA LILIANA FRUTOS ACUÑA</t>
  </si>
  <si>
    <t>LUCIA YSABEL GOMEZ</t>
  </si>
  <si>
    <t>DIEGO MANUEL BRITEZ BAEZ</t>
  </si>
  <si>
    <t>JUANA DIONISIA MEZA ALMADA</t>
  </si>
  <si>
    <t>JORGE ANDRES RAMOS</t>
  </si>
  <si>
    <t>TANIA CAROLINA RIEHME MAERNITZ</t>
  </si>
  <si>
    <t>DEYSI ROMINA DUARTE</t>
  </si>
  <si>
    <t>MIRTA ELIZABETH VEGA DUETTE</t>
  </si>
  <si>
    <t>SABINO GOMEZ PEREIRA</t>
  </si>
  <si>
    <t>HECTOR DANIEL RAMOS VILLALBA</t>
  </si>
  <si>
    <t>CARLOS MACARIO LAUSTENSCHLAGER</t>
  </si>
  <si>
    <t>NORMA JULIA VEGA DE DIETZE</t>
  </si>
  <si>
    <t>TONY DANIEL SCHAPOVALOFF LAUSTENSCHLAGER</t>
  </si>
  <si>
    <t>MARGARITA MORINIGO DE RODRIGUEZ</t>
  </si>
  <si>
    <t>ELIZABETH GONZALEZ DE BOGADO</t>
  </si>
  <si>
    <t>HORTENSIA ESQUIVEL DE MOREL</t>
  </si>
  <si>
    <t>JONATHAN DANIEL MULLER PIOCH</t>
  </si>
  <si>
    <t>NORI RAQUEL RAMIREZ AVALOS</t>
  </si>
  <si>
    <t>OSMAR VAZQUEZ FLORENTIN</t>
  </si>
  <si>
    <t>OSCAR GOMEZ</t>
  </si>
  <si>
    <t>RAMON DUARTE</t>
  </si>
  <si>
    <t>VICENTE ADRIAN VERON</t>
  </si>
  <si>
    <t>DENISSE PAOLA CASCO GIMENEZ</t>
  </si>
  <si>
    <t>RAFAEL BAEZ SOSA</t>
  </si>
  <si>
    <t>EDGAR MARTINEZ</t>
  </si>
  <si>
    <t>RICARDO ORTIGOZA AVALOS</t>
  </si>
  <si>
    <t>FREDY RAMIREZ VAZQUEZ</t>
  </si>
  <si>
    <t>LUCIANO CACERES</t>
  </si>
  <si>
    <t>EULALIO CUBA</t>
  </si>
  <si>
    <t>MARCOS ANDINO VERA</t>
  </si>
  <si>
    <t>MARIO RODRIGUEZ</t>
  </si>
  <si>
    <t>PEDRO AMARILLA</t>
  </si>
  <si>
    <t>OLGA BRATUZ DE CHULIVA</t>
  </si>
  <si>
    <t>ARNALDO ANDRES SERVIAN</t>
  </si>
  <si>
    <t>DIEGO VALDIMIRO VILLALBA BENITEZ</t>
  </si>
  <si>
    <t>TEOFILA SCHMIDKE</t>
  </si>
  <si>
    <t>CELIA LOPEZ AVALOS</t>
  </si>
  <si>
    <t>NICOLAS RAMON  CHAPARRO LOPEZ</t>
  </si>
  <si>
    <t>ROLANDO RIOS</t>
  </si>
  <si>
    <t>SILVIO SANTANDER</t>
  </si>
  <si>
    <t>ANTONIO FERNANDEZ RIVAS</t>
  </si>
  <si>
    <t>CINTHIA BRITTO</t>
  </si>
  <si>
    <t>ENRIQUE DEL PUERTO</t>
  </si>
  <si>
    <t>NERY JAVIER CONTRERA GONZALEZ</t>
  </si>
  <si>
    <t>SONIA BALBUENA RIVAS</t>
  </si>
  <si>
    <t>Subsidio Familiar</t>
  </si>
  <si>
    <t>viáticos</t>
  </si>
  <si>
    <t>Contratacion del Personal tecnico</t>
  </si>
  <si>
    <t>PEDRO RAUL GONZALEZ THIEBEAUD</t>
  </si>
  <si>
    <t>PAMELA MIE SUGAMATA</t>
  </si>
  <si>
    <t>MARIO NOGUERA</t>
  </si>
  <si>
    <t>JORGE OMAR VALDEZ GIMENEZ</t>
  </si>
  <si>
    <t>Dietas</t>
  </si>
  <si>
    <t>HERNAN MACHADO</t>
  </si>
  <si>
    <t>CRISTIAN AVALOS</t>
  </si>
  <si>
    <t>JUAN FERNANDEZ</t>
  </si>
  <si>
    <t>EUGENIO GIMENEZ</t>
  </si>
  <si>
    <t>JAVIER VERA</t>
  </si>
  <si>
    <t>JORGE ORTIGOZA</t>
  </si>
  <si>
    <t>AGUINALDO 2019</t>
  </si>
  <si>
    <t>MANUEL ALEJANDRO CYNCAR</t>
  </si>
  <si>
    <t>CELIA LOPEZ CURTIDO</t>
  </si>
  <si>
    <t>OTMAR LUCIANO BECKER DANIELI</t>
  </si>
  <si>
    <t>LOURDES VALDEZ LEZCANO</t>
  </si>
  <si>
    <t>CELSO RAMON SANCHEZ ROMAN</t>
  </si>
  <si>
    <t>JOSE FRANCISCO SHIOIC HELLEMANS</t>
  </si>
  <si>
    <t>CORRESPONDIENTE AL EJERCICIO FISCAL 2021</t>
  </si>
  <si>
    <t>ALFREDO RAMIREZ RAMIREZ</t>
  </si>
  <si>
    <t>JUAN MARCELO BENITEZ PAREDES</t>
  </si>
  <si>
    <t>CHRISTIAN ALFONSO CASCO VELAZQUEZ</t>
  </si>
  <si>
    <t>ROSANA GERTRUDIS NIVEN HALLAMA</t>
  </si>
  <si>
    <t>MARCO ZELAYA RUIZ DIAZ</t>
  </si>
  <si>
    <t>JORGE DANIEL ROSNER RYMARCHUK</t>
  </si>
  <si>
    <t>ZULMA RAMONA RIVAS CABAÑAS</t>
  </si>
  <si>
    <t>LORENA SELENT CHAPARRO</t>
  </si>
  <si>
    <t>JANET WUNDERLI</t>
  </si>
  <si>
    <t>JORGE MARTINEZ</t>
  </si>
  <si>
    <t>JOSE ESCOBAR</t>
  </si>
  <si>
    <t>ANA LIZZ BARBOZA</t>
  </si>
  <si>
    <t>MICAELA MARTINEZ GURA</t>
  </si>
  <si>
    <t>VIVIANA NOEMI BECKER</t>
  </si>
  <si>
    <t>VENANCIO GOMEZ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</si>
</sst>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6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theme="5" tint="0.39997558519241921"/>
      <name val="Arial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3" fontId="4" fillId="4" borderId="10" xfId="3" applyNumberFormat="1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/>
    <xf numFmtId="168" fontId="2" fillId="0" borderId="1" xfId="2" applyNumberFormat="1" applyFont="1" applyBorder="1" applyAlignment="1">
      <alignment horizontal="right"/>
    </xf>
    <xf numFmtId="168" fontId="2" fillId="0" borderId="1" xfId="2" applyNumberFormat="1" applyFont="1" applyBorder="1" applyAlignment="1"/>
    <xf numFmtId="168" fontId="2" fillId="0" borderId="6" xfId="2" applyNumberFormat="1" applyFont="1" applyBorder="1" applyAlignment="1">
      <alignment horizontal="right"/>
    </xf>
    <xf numFmtId="168" fontId="2" fillId="0" borderId="3" xfId="2" applyNumberFormat="1" applyFont="1" applyBorder="1" applyAlignment="1">
      <alignment horizontal="right"/>
    </xf>
    <xf numFmtId="168" fontId="2" fillId="3" borderId="3" xfId="2" applyNumberFormat="1" applyFont="1" applyFill="1" applyBorder="1" applyAlignment="1">
      <alignment horizontal="right"/>
    </xf>
    <xf numFmtId="168" fontId="2" fillId="3" borderId="3" xfId="2" applyNumberFormat="1" applyFont="1" applyFill="1" applyBorder="1" applyAlignment="1"/>
    <xf numFmtId="168" fontId="2" fillId="0" borderId="6" xfId="2" applyNumberFormat="1" applyFont="1" applyBorder="1" applyAlignment="1"/>
    <xf numFmtId="168" fontId="2" fillId="0" borderId="2" xfId="2" applyNumberFormat="1" applyFont="1" applyBorder="1" applyAlignment="1">
      <alignment horizontal="right"/>
    </xf>
    <xf numFmtId="168" fontId="2" fillId="0" borderId="10" xfId="2" applyNumberFormat="1" applyFont="1" applyBorder="1" applyAlignment="1"/>
    <xf numFmtId="168" fontId="2" fillId="0" borderId="12" xfId="2" applyNumberFormat="1" applyFont="1" applyBorder="1" applyAlignment="1">
      <alignment horizontal="right"/>
    </xf>
    <xf numFmtId="168" fontId="2" fillId="0" borderId="3" xfId="2" applyNumberFormat="1" applyFont="1" applyBorder="1" applyAlignment="1"/>
    <xf numFmtId="168" fontId="2" fillId="0" borderId="3" xfId="2" applyNumberFormat="1" applyFont="1" applyFill="1" applyBorder="1" applyAlignment="1"/>
    <xf numFmtId="168" fontId="2" fillId="0" borderId="4" xfId="2" applyNumberFormat="1" applyFont="1" applyFill="1" applyBorder="1" applyAlignment="1">
      <alignment horizontal="right"/>
    </xf>
    <xf numFmtId="168" fontId="2" fillId="0" borderId="10" xfId="2" applyNumberFormat="1" applyFont="1" applyBorder="1" applyAlignment="1">
      <alignment horizontal="right"/>
    </xf>
    <xf numFmtId="168" fontId="2" fillId="0" borderId="8" xfId="2" applyNumberFormat="1" applyFont="1" applyBorder="1" applyAlignment="1">
      <alignment horizontal="right"/>
    </xf>
    <xf numFmtId="168" fontId="2" fillId="0" borderId="8" xfId="2" applyNumberFormat="1" applyFont="1" applyBorder="1" applyAlignment="1"/>
    <xf numFmtId="168" fontId="2" fillId="3" borderId="6" xfId="2" applyNumberFormat="1" applyFont="1" applyFill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8" fontId="2" fillId="3" borderId="8" xfId="2" applyNumberFormat="1" applyFont="1" applyFill="1" applyBorder="1" applyAlignment="1">
      <alignment horizontal="right"/>
    </xf>
    <xf numFmtId="168" fontId="2" fillId="2" borderId="12" xfId="2" applyNumberFormat="1" applyFont="1" applyFill="1" applyBorder="1" applyAlignment="1">
      <alignment horizontal="right"/>
    </xf>
    <xf numFmtId="168" fontId="2" fillId="3" borderId="10" xfId="2" applyNumberFormat="1" applyFont="1" applyFill="1" applyBorder="1" applyAlignment="1">
      <alignment horizontal="right"/>
    </xf>
    <xf numFmtId="168" fontId="2" fillId="3" borderId="10" xfId="2" applyNumberFormat="1" applyFont="1" applyFill="1" applyBorder="1" applyAlignment="1"/>
    <xf numFmtId="168" fontId="2" fillId="0" borderId="9" xfId="2" applyNumberFormat="1" applyFont="1" applyBorder="1" applyAlignment="1"/>
    <xf numFmtId="168" fontId="2" fillId="0" borderId="1" xfId="2" applyNumberFormat="1" applyFont="1" applyBorder="1" applyAlignment="1">
      <alignment wrapText="1"/>
    </xf>
    <xf numFmtId="168" fontId="8" fillId="2" borderId="6" xfId="2" applyNumberFormat="1" applyFont="1" applyFill="1" applyBorder="1" applyAlignment="1">
      <alignment horizontal="right"/>
    </xf>
    <xf numFmtId="168" fontId="2" fillId="3" borderId="6" xfId="2" applyNumberFormat="1" applyFont="1" applyFill="1" applyBorder="1" applyAlignment="1"/>
    <xf numFmtId="168" fontId="2" fillId="0" borderId="15" xfId="2" applyNumberFormat="1" applyFont="1" applyBorder="1" applyAlignment="1">
      <alignment horizontal="right"/>
    </xf>
    <xf numFmtId="168" fontId="2" fillId="0" borderId="11" xfId="2" applyNumberFormat="1" applyFont="1" applyBorder="1" applyAlignment="1"/>
    <xf numFmtId="168" fontId="2" fillId="0" borderId="16" xfId="2" applyNumberFormat="1" applyFont="1" applyBorder="1" applyAlignment="1">
      <alignment horizontal="right"/>
    </xf>
    <xf numFmtId="0" fontId="2" fillId="0" borderId="3" xfId="0" applyFont="1" applyBorder="1"/>
    <xf numFmtId="168" fontId="2" fillId="0" borderId="9" xfId="2" applyNumberFormat="1" applyFont="1" applyBorder="1" applyAlignment="1">
      <alignment horizontal="right"/>
    </xf>
    <xf numFmtId="168" fontId="2" fillId="0" borderId="6" xfId="2" applyNumberFormat="1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168" fontId="2" fillId="3" borderId="11" xfId="2" applyNumberFormat="1" applyFont="1" applyFill="1" applyBorder="1" applyAlignment="1">
      <alignment horizontal="right"/>
    </xf>
    <xf numFmtId="168" fontId="2" fillId="0" borderId="22" xfId="2" applyNumberFormat="1" applyFont="1" applyBorder="1" applyAlignment="1"/>
    <xf numFmtId="168" fontId="2" fillId="0" borderId="23" xfId="2" applyNumberFormat="1" applyFont="1" applyBorder="1" applyAlignment="1"/>
    <xf numFmtId="166" fontId="4" fillId="5" borderId="19" xfId="3" applyNumberFormat="1" applyFont="1" applyFill="1" applyBorder="1" applyAlignment="1">
      <alignment horizontal="center" vertical="center" wrapText="1"/>
    </xf>
    <xf numFmtId="166" fontId="4" fillId="5" borderId="2" xfId="3" applyNumberFormat="1" applyFont="1" applyFill="1" applyBorder="1" applyAlignment="1">
      <alignment horizontal="center" vertical="center" wrapText="1"/>
    </xf>
    <xf numFmtId="166" fontId="4" fillId="5" borderId="4" xfId="3" applyNumberFormat="1" applyFont="1" applyFill="1" applyBorder="1" applyAlignment="1">
      <alignment horizontal="center" vertical="center" wrapText="1"/>
    </xf>
    <xf numFmtId="168" fontId="2" fillId="0" borderId="24" xfId="2" applyNumberFormat="1" applyFont="1" applyBorder="1" applyAlignment="1"/>
    <xf numFmtId="166" fontId="10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 applyAlignment="1"/>
    <xf numFmtId="3" fontId="13" fillId="2" borderId="0" xfId="3" applyNumberFormat="1" applyFont="1" applyFill="1" applyBorder="1" applyAlignment="1">
      <alignment horizontal="right"/>
    </xf>
    <xf numFmtId="3" fontId="13" fillId="2" borderId="0" xfId="3" applyNumberFormat="1" applyFont="1" applyFill="1" applyBorder="1" applyAlignment="1"/>
    <xf numFmtId="3" fontId="14" fillId="2" borderId="0" xfId="3" applyNumberFormat="1" applyFont="1" applyFill="1" applyBorder="1" applyAlignment="1"/>
    <xf numFmtId="3" fontId="14" fillId="0" borderId="0" xfId="3" applyNumberFormat="1" applyFont="1" applyFill="1" applyBorder="1" applyAlignment="1"/>
    <xf numFmtId="3" fontId="14" fillId="0" borderId="0" xfId="3" applyNumberFormat="1" applyFont="1" applyBorder="1" applyAlignment="1"/>
    <xf numFmtId="0" fontId="11" fillId="0" borderId="0" xfId="0" applyFont="1"/>
    <xf numFmtId="3" fontId="10" fillId="0" borderId="0" xfId="0" applyNumberFormat="1" applyFont="1" applyBorder="1" applyAlignment="1">
      <alignment horizontal="right"/>
    </xf>
    <xf numFmtId="0" fontId="15" fillId="0" borderId="0" xfId="0" applyFont="1"/>
    <xf numFmtId="3" fontId="14" fillId="2" borderId="0" xfId="3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166" fontId="4" fillId="5" borderId="10" xfId="3" applyNumberFormat="1" applyFont="1" applyFill="1" applyBorder="1" applyAlignment="1">
      <alignment horizontal="center" vertical="center" wrapText="1"/>
    </xf>
    <xf numFmtId="168" fontId="2" fillId="6" borderId="1" xfId="2" applyNumberFormat="1" applyFont="1" applyFill="1" applyBorder="1" applyAlignment="1">
      <alignment horizontal="right"/>
    </xf>
    <xf numFmtId="168" fontId="2" fillId="6" borderId="6" xfId="2" applyNumberFormat="1" applyFont="1" applyFill="1" applyBorder="1" applyAlignment="1"/>
    <xf numFmtId="168" fontId="2" fillId="6" borderId="10" xfId="2" applyNumberFormat="1" applyFont="1" applyFill="1" applyBorder="1" applyAlignment="1"/>
    <xf numFmtId="168" fontId="2" fillId="6" borderId="4" xfId="2" applyNumberFormat="1" applyFont="1" applyFill="1" applyBorder="1" applyAlignment="1">
      <alignment horizontal="right"/>
    </xf>
    <xf numFmtId="168" fontId="2" fillId="6" borderId="8" xfId="2" applyNumberFormat="1" applyFont="1" applyFill="1" applyBorder="1" applyAlignment="1">
      <alignment horizontal="right"/>
    </xf>
    <xf numFmtId="168" fontId="2" fillId="6" borderId="9" xfId="2" applyNumberFormat="1" applyFont="1" applyFill="1" applyBorder="1" applyAlignment="1"/>
    <xf numFmtId="168" fontId="2" fillId="6" borderId="8" xfId="2" applyNumberFormat="1" applyFont="1" applyFill="1" applyBorder="1" applyAlignment="1"/>
    <xf numFmtId="168" fontId="2" fillId="6" borderId="1" xfId="2" applyNumberFormat="1" applyFont="1" applyFill="1" applyBorder="1" applyAlignment="1"/>
    <xf numFmtId="168" fontId="2" fillId="6" borderId="15" xfId="2" applyNumberFormat="1" applyFont="1" applyFill="1" applyBorder="1" applyAlignment="1"/>
    <xf numFmtId="3" fontId="4" fillId="6" borderId="10" xfId="3" applyNumberFormat="1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0" borderId="25" xfId="0" applyFont="1" applyBorder="1"/>
    <xf numFmtId="168" fontId="2" fillId="0" borderId="24" xfId="2" applyNumberFormat="1" applyFont="1" applyBorder="1" applyAlignment="1">
      <alignment horizontal="right"/>
    </xf>
    <xf numFmtId="168" fontId="2" fillId="3" borderId="24" xfId="2" applyNumberFormat="1" applyFont="1" applyFill="1" applyBorder="1" applyAlignment="1">
      <alignment horizontal="right"/>
    </xf>
    <xf numFmtId="168" fontId="2" fillId="0" borderId="16" xfId="2" applyNumberFormat="1" applyFont="1" applyBorder="1" applyAlignment="1"/>
    <xf numFmtId="168" fontId="2" fillId="6" borderId="14" xfId="2" applyNumberFormat="1" applyFont="1" applyFill="1" applyBorder="1" applyAlignment="1"/>
    <xf numFmtId="166" fontId="4" fillId="5" borderId="14" xfId="3" applyNumberFormat="1" applyFont="1" applyFill="1" applyBorder="1" applyAlignment="1">
      <alignment horizontal="center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168" fontId="2" fillId="0" borderId="15" xfId="2" applyNumberFormat="1" applyFont="1" applyBorder="1" applyAlignment="1"/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166" fontId="2" fillId="0" borderId="0" xfId="0" applyNumberFormat="1" applyFont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0" fontId="11" fillId="0" borderId="0" xfId="0" applyFont="1" applyBorder="1"/>
    <xf numFmtId="168" fontId="2" fillId="0" borderId="11" xfId="2" applyNumberFormat="1" applyFont="1" applyBorder="1" applyAlignment="1">
      <alignment horizontal="right"/>
    </xf>
    <xf numFmtId="3" fontId="4" fillId="4" borderId="5" xfId="3" applyNumberFormat="1" applyFont="1" applyFill="1" applyBorder="1" applyAlignment="1">
      <alignment horizontal="right"/>
    </xf>
    <xf numFmtId="166" fontId="7" fillId="4" borderId="10" xfId="0" applyNumberFormat="1" applyFont="1" applyFill="1" applyBorder="1" applyAlignment="1">
      <alignment horizontal="center"/>
    </xf>
    <xf numFmtId="3" fontId="4" fillId="4" borderId="9" xfId="3" applyNumberFormat="1" applyFont="1" applyFill="1" applyBorder="1" applyAlignment="1">
      <alignment horizontal="center"/>
    </xf>
    <xf numFmtId="166" fontId="4" fillId="0" borderId="17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6" fontId="4" fillId="5" borderId="11" xfId="3" applyNumberFormat="1" applyFont="1" applyFill="1" applyBorder="1" applyAlignment="1">
      <alignment horizontal="center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8" xfId="3" applyNumberFormat="1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4" fillId="0" borderId="14" xfId="3" applyNumberFormat="1" applyFont="1" applyBorder="1" applyAlignment="1">
      <alignment horizontal="center" vertical="center" wrapText="1"/>
    </xf>
    <xf numFmtId="166" fontId="4" fillId="0" borderId="15" xfId="3" applyNumberFormat="1" applyFont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4" fillId="5" borderId="14" xfId="3" applyNumberFormat="1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166" fontId="4" fillId="0" borderId="15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166" fontId="4" fillId="0" borderId="14" xfId="3" applyNumberFormat="1" applyFont="1" applyFill="1" applyBorder="1" applyAlignment="1">
      <alignment horizontal="center" vertical="center" wrapText="1"/>
    </xf>
    <xf numFmtId="166" fontId="4" fillId="0" borderId="15" xfId="3" applyNumberFormat="1" applyFont="1" applyFill="1" applyBorder="1" applyAlignment="1">
      <alignment horizontal="center" vertical="center" wrapText="1"/>
    </xf>
    <xf numFmtId="166" fontId="4" fillId="0" borderId="8" xfId="3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4" fillId="0" borderId="14" xfId="2" applyNumberFormat="1" applyFont="1" applyBorder="1" applyAlignment="1">
      <alignment horizontal="center" vertical="center" wrapText="1"/>
    </xf>
    <xf numFmtId="3" fontId="4" fillId="0" borderId="15" xfId="2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166" fontId="7" fillId="4" borderId="24" xfId="0" applyNumberFormat="1" applyFont="1" applyFill="1" applyBorder="1" applyAlignment="1">
      <alignment horizontal="center"/>
    </xf>
    <xf numFmtId="166" fontId="7" fillId="4" borderId="26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4" fillId="0" borderId="21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166" fontId="4" fillId="0" borderId="19" xfId="3" applyNumberFormat="1" applyFont="1" applyBorder="1" applyAlignment="1">
      <alignment horizontal="center" vertical="center"/>
    </xf>
    <xf numFmtId="166" fontId="4" fillId="0" borderId="2" xfId="3" applyNumberFormat="1" applyFont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0" xfId="3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6" fontId="4" fillId="0" borderId="11" xfId="3" applyNumberFormat="1" applyFont="1" applyBorder="1" applyAlignment="1">
      <alignment horizontal="center" vertical="center" wrapText="1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904875</xdr:colOff>
      <xdr:row>4</xdr:row>
      <xdr:rowOff>1619250</xdr:rowOff>
    </xdr:to>
    <xdr:pic>
      <xdr:nvPicPr>
        <xdr:cNvPr id="51118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5360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ABLITACABALLERO\AppData\Local\Microsoft\Windows\Temporary%20Internet%20Files\Content.Outlook\1SOF2HIR\Users\Alexis%20Ortega\Documents\Downloads\DF\TESORERIA%20%20SUELDOS%202013\SUELDO%20-%2010%20OCTUBRE%20%202013\R%20111%20SUEL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Desktop\2016%20FOTO%20DE%20COMPU%20DE%20ROSA\ley%2051892014-%20A&#209;O%202015\A&#209;O%202021\AGOSTO\MUNI_CAP_MIRANDA_AGOST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 OCTUBRE"/>
      <sheetName val="C.A."/>
      <sheetName val="ENRIQUE FRANCO"/>
      <sheetName val="MARÍA MERCEDES"/>
      <sheetName val="SUELDO DTOS JUDICIALES"/>
      <sheetName val="SUELDO VACANTE OCTUBRE final"/>
    </sheetNames>
    <sheetDataSet>
      <sheetData sheetId="0" refreshError="1">
        <row r="11">
          <cell r="B1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_CAP_MIRANDA_AGOSTO"/>
    </sheetNames>
    <sheetDataSet>
      <sheetData sheetId="0">
        <row r="31">
          <cell r="G31">
            <v>4740398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C321"/>
  <sheetViews>
    <sheetView tabSelected="1" zoomScale="78" zoomScaleNormal="78" zoomScaleSheetLayoutView="70" workbookViewId="0">
      <selection sqref="A1:U5"/>
    </sheetView>
  </sheetViews>
  <sheetFormatPr baseColWidth="10" defaultRowHeight="12.75" x14ac:dyDescent="0.2"/>
  <cols>
    <col min="1" max="1" width="9.5703125" customWidth="1"/>
    <col min="2" max="2" width="9.7109375" customWidth="1"/>
    <col min="3" max="3" width="13" customWidth="1"/>
    <col min="4" max="4" width="44.28515625" style="1" customWidth="1"/>
    <col min="5" max="5" width="16.28515625" style="1" customWidth="1"/>
    <col min="6" max="6" width="39.85546875" style="1" customWidth="1"/>
    <col min="7" max="7" width="17.7109375" style="3" customWidth="1"/>
    <col min="8" max="8" width="17.85546875" style="2" customWidth="1"/>
    <col min="9" max="9" width="16.85546875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2" max="24" width="11.42578125" style="115"/>
    <col min="25" max="25" width="14.85546875" style="115" bestFit="1" customWidth="1"/>
    <col min="26" max="26" width="14.140625" style="115" bestFit="1" customWidth="1"/>
    <col min="27" max="133" width="11.42578125" style="115"/>
  </cols>
  <sheetData>
    <row r="1" spans="1:133" ht="15.75" customHeight="1" x14ac:dyDescent="0.2">
      <c r="A1" s="160" t="s">
        <v>35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</row>
    <row r="2" spans="1:133" ht="15.75" customHeigh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1:133" ht="15.7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133" ht="15.75" customHeight="1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133" ht="182.25" customHeight="1" x14ac:dyDescent="0.2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133" ht="25.5" customHeight="1" x14ac:dyDescent="0.35">
      <c r="A6" s="169" t="s">
        <v>25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4"/>
      <c r="S6" s="14"/>
      <c r="T6" s="14"/>
      <c r="U6" s="27"/>
    </row>
    <row r="7" spans="1:133" ht="30.75" customHeight="1" x14ac:dyDescent="0.35">
      <c r="A7" s="169" t="s">
        <v>103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4"/>
      <c r="S7" s="14"/>
      <c r="T7" s="14"/>
      <c r="U7" s="28"/>
    </row>
    <row r="8" spans="1:133" s="22" customFormat="1" ht="44.25" customHeight="1" x14ac:dyDescent="0.2">
      <c r="A8" s="19" t="s">
        <v>15</v>
      </c>
      <c r="B8" s="19" t="s">
        <v>12</v>
      </c>
      <c r="C8" s="19" t="s">
        <v>13</v>
      </c>
      <c r="D8" s="19" t="s">
        <v>14</v>
      </c>
      <c r="E8" s="20" t="s">
        <v>17</v>
      </c>
      <c r="F8" s="20" t="s">
        <v>18</v>
      </c>
      <c r="G8" s="21" t="s">
        <v>0</v>
      </c>
      <c r="H8" s="21" t="s">
        <v>1</v>
      </c>
      <c r="I8" s="21" t="s">
        <v>2</v>
      </c>
      <c r="J8" s="21" t="s">
        <v>3</v>
      </c>
      <c r="K8" s="21" t="s">
        <v>4</v>
      </c>
      <c r="L8" s="21" t="s">
        <v>5</v>
      </c>
      <c r="M8" s="21" t="s">
        <v>6</v>
      </c>
      <c r="N8" s="21" t="s">
        <v>7</v>
      </c>
      <c r="O8" s="25" t="s">
        <v>8</v>
      </c>
      <c r="P8" s="21" t="s">
        <v>9</v>
      </c>
      <c r="Q8" s="21" t="s">
        <v>10</v>
      </c>
      <c r="R8" s="21" t="s">
        <v>11</v>
      </c>
      <c r="S8" s="20" t="s">
        <v>28</v>
      </c>
      <c r="T8" s="20" t="s">
        <v>96</v>
      </c>
      <c r="U8" s="20" t="s">
        <v>23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</row>
    <row r="9" spans="1:133" s="5" customFormat="1" ht="21.95" customHeight="1" x14ac:dyDescent="0.2">
      <c r="A9" s="170">
        <v>1</v>
      </c>
      <c r="B9" s="172">
        <f>'[1]SUELDO OCTUBRE'!$B$11</f>
        <v>1000</v>
      </c>
      <c r="C9" s="172">
        <v>1239305</v>
      </c>
      <c r="D9" s="127" t="s">
        <v>36</v>
      </c>
      <c r="E9" s="6">
        <v>111</v>
      </c>
      <c r="F9" s="29" t="s">
        <v>19</v>
      </c>
      <c r="G9" s="37">
        <v>18900000</v>
      </c>
      <c r="H9" s="37">
        <v>18900000</v>
      </c>
      <c r="I9" s="37">
        <v>18900000</v>
      </c>
      <c r="J9" s="37">
        <v>18900000</v>
      </c>
      <c r="K9" s="37">
        <v>18900000</v>
      </c>
      <c r="L9" s="37">
        <v>18900000</v>
      </c>
      <c r="M9" s="37">
        <v>18900000</v>
      </c>
      <c r="N9" s="37">
        <v>18900000</v>
      </c>
      <c r="O9" s="37">
        <v>18900000</v>
      </c>
      <c r="P9" s="37">
        <v>18900000</v>
      </c>
      <c r="Q9" s="37">
        <v>5670000</v>
      </c>
      <c r="R9" s="37">
        <v>0</v>
      </c>
      <c r="S9" s="93">
        <f>SUM(G9:R9)</f>
        <v>194670000</v>
      </c>
      <c r="T9" s="38">
        <f>S9/12</f>
        <v>16222500</v>
      </c>
      <c r="U9" s="130">
        <f>SUM(S9:T12)</f>
        <v>255525834.41666666</v>
      </c>
      <c r="V9" s="113"/>
      <c r="W9" s="114"/>
      <c r="X9" s="113"/>
      <c r="Y9" s="117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</row>
    <row r="10" spans="1:133" s="5" customFormat="1" ht="21.95" customHeight="1" x14ac:dyDescent="0.2">
      <c r="A10" s="125"/>
      <c r="B10" s="126"/>
      <c r="C10" s="126"/>
      <c r="D10" s="128"/>
      <c r="E10" s="26">
        <v>113</v>
      </c>
      <c r="F10" s="16" t="s">
        <v>20</v>
      </c>
      <c r="G10" s="37">
        <v>4000000</v>
      </c>
      <c r="H10" s="37">
        <v>4000000</v>
      </c>
      <c r="I10" s="37">
        <v>4000000</v>
      </c>
      <c r="J10" s="37">
        <v>4000000</v>
      </c>
      <c r="K10" s="37">
        <v>4000000</v>
      </c>
      <c r="L10" s="37">
        <v>4000000</v>
      </c>
      <c r="M10" s="37">
        <v>4000000</v>
      </c>
      <c r="N10" s="37">
        <v>4000000</v>
      </c>
      <c r="O10" s="37">
        <v>4000000</v>
      </c>
      <c r="P10" s="37">
        <v>4000000</v>
      </c>
      <c r="Q10" s="37">
        <v>1200001</v>
      </c>
      <c r="R10" s="37">
        <v>0</v>
      </c>
      <c r="S10" s="93">
        <f t="shared" ref="S10:S18" si="0">SUM(G10:R10)</f>
        <v>41200001</v>
      </c>
      <c r="T10" s="38">
        <f t="shared" ref="T10:T18" si="1">S10/12</f>
        <v>3433333.4166666665</v>
      </c>
      <c r="U10" s="131"/>
      <c r="V10" s="113"/>
      <c r="W10" s="114"/>
      <c r="X10" s="113"/>
      <c r="Y10" s="117"/>
      <c r="Z10" s="113"/>
      <c r="AA10" s="114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</row>
    <row r="11" spans="1:133" s="5" customFormat="1" ht="21.95" customHeight="1" x14ac:dyDescent="0.2">
      <c r="A11" s="125"/>
      <c r="B11" s="126"/>
      <c r="C11" s="126"/>
      <c r="D11" s="128"/>
      <c r="E11" s="6">
        <v>133</v>
      </c>
      <c r="F11" s="29" t="s">
        <v>22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93">
        <f t="shared" si="0"/>
        <v>0</v>
      </c>
      <c r="T11" s="38">
        <f t="shared" si="1"/>
        <v>0</v>
      </c>
      <c r="U11" s="131"/>
      <c r="V11" s="113"/>
      <c r="W11" s="114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</row>
    <row r="12" spans="1:133" s="5" customFormat="1" ht="21.95" customHeight="1" thickBot="1" x14ac:dyDescent="0.25">
      <c r="A12" s="171"/>
      <c r="B12" s="139"/>
      <c r="C12" s="139"/>
      <c r="D12" s="129"/>
      <c r="E12" s="10">
        <v>232</v>
      </c>
      <c r="F12" s="32" t="s">
        <v>21</v>
      </c>
      <c r="G12" s="39">
        <v>0</v>
      </c>
      <c r="H12" s="40">
        <v>0</v>
      </c>
      <c r="I12" s="39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1">
        <v>0</v>
      </c>
      <c r="R12" s="42">
        <v>0</v>
      </c>
      <c r="S12" s="93">
        <f t="shared" si="0"/>
        <v>0</v>
      </c>
      <c r="T12" s="38">
        <f t="shared" si="1"/>
        <v>0</v>
      </c>
      <c r="U12" s="132"/>
      <c r="V12" s="113"/>
      <c r="W12" s="114"/>
      <c r="X12" s="113"/>
      <c r="Y12" s="117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</row>
    <row r="13" spans="1:133" s="5" customFormat="1" ht="21.95" customHeight="1" x14ac:dyDescent="0.2">
      <c r="A13" s="125">
        <v>2</v>
      </c>
      <c r="B13" s="126">
        <f>'[1]SUELDO OCTUBRE'!$B$11</f>
        <v>1000</v>
      </c>
      <c r="C13" s="126"/>
      <c r="D13" s="127" t="s">
        <v>99</v>
      </c>
      <c r="E13" s="103">
        <v>111</v>
      </c>
      <c r="F13" s="16" t="s">
        <v>19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/>
      <c r="N13" s="37"/>
      <c r="O13" s="37"/>
      <c r="P13" s="37"/>
      <c r="Q13" s="37">
        <v>13230000</v>
      </c>
      <c r="R13" s="37">
        <v>18900000</v>
      </c>
      <c r="S13" s="93">
        <f>SUM(G13:R13)</f>
        <v>32130000</v>
      </c>
      <c r="T13" s="38">
        <f>S13/12</f>
        <v>2677500</v>
      </c>
      <c r="U13" s="130">
        <f>SUM(S13:T16)</f>
        <v>42174165.583333336</v>
      </c>
      <c r="V13" s="113"/>
      <c r="W13" s="114"/>
      <c r="X13" s="113"/>
      <c r="Y13" s="117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</row>
    <row r="14" spans="1:133" s="5" customFormat="1" ht="21.95" customHeight="1" x14ac:dyDescent="0.2">
      <c r="A14" s="125"/>
      <c r="B14" s="126"/>
      <c r="C14" s="126"/>
      <c r="D14" s="128"/>
      <c r="E14" s="26">
        <v>113</v>
      </c>
      <c r="F14" s="16" t="s">
        <v>20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/>
      <c r="N14" s="37"/>
      <c r="O14" s="37"/>
      <c r="P14" s="37"/>
      <c r="Q14" s="37">
        <v>2799999</v>
      </c>
      <c r="R14" s="37">
        <v>4000000</v>
      </c>
      <c r="S14" s="93">
        <f t="shared" ref="S14:S16" si="2">SUM(G14:R14)</f>
        <v>6799999</v>
      </c>
      <c r="T14" s="38">
        <f t="shared" ref="T14:T16" si="3">S14/12</f>
        <v>566666.58333333337</v>
      </c>
      <c r="U14" s="131"/>
      <c r="V14" s="113"/>
      <c r="W14" s="114"/>
      <c r="X14" s="113"/>
      <c r="Y14" s="117"/>
      <c r="Z14" s="113"/>
      <c r="AA14" s="114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</row>
    <row r="15" spans="1:133" s="5" customFormat="1" ht="21.95" customHeight="1" x14ac:dyDescent="0.2">
      <c r="A15" s="125"/>
      <c r="B15" s="126"/>
      <c r="C15" s="126"/>
      <c r="D15" s="128"/>
      <c r="E15" s="6">
        <v>133</v>
      </c>
      <c r="F15" s="29" t="s">
        <v>22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93">
        <f t="shared" si="2"/>
        <v>0</v>
      </c>
      <c r="T15" s="38">
        <f t="shared" si="3"/>
        <v>0</v>
      </c>
      <c r="U15" s="131"/>
      <c r="V15" s="113"/>
      <c r="W15" s="114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</row>
    <row r="16" spans="1:133" s="5" customFormat="1" ht="21.95" customHeight="1" thickBot="1" x14ac:dyDescent="0.25">
      <c r="A16" s="125"/>
      <c r="B16" s="126"/>
      <c r="C16" s="126"/>
      <c r="D16" s="129"/>
      <c r="E16" s="23">
        <v>232</v>
      </c>
      <c r="F16" s="30" t="s">
        <v>21</v>
      </c>
      <c r="G16" s="39">
        <v>0</v>
      </c>
      <c r="H16" s="40">
        <v>0</v>
      </c>
      <c r="I16" s="39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1">
        <v>0</v>
      </c>
      <c r="R16" s="42">
        <v>0</v>
      </c>
      <c r="S16" s="93">
        <f t="shared" si="2"/>
        <v>0</v>
      </c>
      <c r="T16" s="38">
        <f t="shared" si="3"/>
        <v>0</v>
      </c>
      <c r="U16" s="132"/>
      <c r="V16" s="113"/>
      <c r="W16" s="114"/>
      <c r="X16" s="113"/>
      <c r="Y16" s="117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</row>
    <row r="17" spans="1:133" s="5" customFormat="1" ht="21.75" customHeight="1" x14ac:dyDescent="0.2">
      <c r="A17" s="173">
        <v>2</v>
      </c>
      <c r="B17" s="134">
        <v>1000</v>
      </c>
      <c r="C17" s="134">
        <v>4111454</v>
      </c>
      <c r="D17" s="137" t="s">
        <v>37</v>
      </c>
      <c r="E17" s="13">
        <v>111</v>
      </c>
      <c r="F17" s="31" t="s">
        <v>19</v>
      </c>
      <c r="G17" s="44">
        <v>5500000</v>
      </c>
      <c r="H17" s="44">
        <v>5500000</v>
      </c>
      <c r="I17" s="44">
        <v>5500000</v>
      </c>
      <c r="J17" s="44">
        <v>5500000</v>
      </c>
      <c r="K17" s="44">
        <v>5500000</v>
      </c>
      <c r="L17" s="44">
        <v>5500000</v>
      </c>
      <c r="M17" s="44">
        <v>5500000</v>
      </c>
      <c r="N17" s="44">
        <v>5500000</v>
      </c>
      <c r="O17" s="44">
        <v>5500000</v>
      </c>
      <c r="P17" s="44">
        <v>5500000</v>
      </c>
      <c r="Q17" s="44">
        <v>5500000</v>
      </c>
      <c r="R17" s="44">
        <v>5500000</v>
      </c>
      <c r="S17" s="93">
        <f t="shared" si="0"/>
        <v>66000000</v>
      </c>
      <c r="T17" s="38">
        <f t="shared" si="1"/>
        <v>5500000</v>
      </c>
      <c r="U17" s="138">
        <f>SUM(S17:T19)</f>
        <v>110500000</v>
      </c>
      <c r="V17" s="113"/>
      <c r="W17" s="114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</row>
    <row r="18" spans="1:133" s="5" customFormat="1" ht="21.95" customHeight="1" x14ac:dyDescent="0.2">
      <c r="A18" s="174"/>
      <c r="B18" s="135"/>
      <c r="C18" s="135"/>
      <c r="D18" s="128"/>
      <c r="E18" s="6">
        <v>133</v>
      </c>
      <c r="F18" s="29" t="s">
        <v>22</v>
      </c>
      <c r="G18" s="37">
        <v>3000000</v>
      </c>
      <c r="H18" s="37">
        <v>3000000</v>
      </c>
      <c r="I18" s="37">
        <v>3000000</v>
      </c>
      <c r="J18" s="37">
        <v>3000000</v>
      </c>
      <c r="K18" s="37">
        <v>3000000</v>
      </c>
      <c r="L18" s="37">
        <v>3000000</v>
      </c>
      <c r="M18" s="37">
        <v>3000000</v>
      </c>
      <c r="N18" s="37">
        <v>3000000</v>
      </c>
      <c r="O18" s="37">
        <v>3000000</v>
      </c>
      <c r="P18" s="37">
        <v>3000000</v>
      </c>
      <c r="Q18" s="37">
        <v>3000000</v>
      </c>
      <c r="R18" s="37">
        <v>3000000</v>
      </c>
      <c r="S18" s="93">
        <f t="shared" si="0"/>
        <v>36000000</v>
      </c>
      <c r="T18" s="38">
        <f t="shared" si="1"/>
        <v>3000000</v>
      </c>
      <c r="U18" s="131"/>
      <c r="V18" s="113"/>
      <c r="W18" s="114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</row>
    <row r="19" spans="1:133" s="5" customFormat="1" ht="21.95" customHeight="1" thickBot="1" x14ac:dyDescent="0.25">
      <c r="A19" s="174"/>
      <c r="B19" s="135"/>
      <c r="C19" s="135"/>
      <c r="D19" s="128"/>
      <c r="E19" s="12">
        <v>232</v>
      </c>
      <c r="F19" s="32" t="s">
        <v>21</v>
      </c>
      <c r="G19" s="39">
        <v>0</v>
      </c>
      <c r="H19" s="39"/>
      <c r="I19" s="39"/>
      <c r="J19" s="39"/>
      <c r="K19" s="39"/>
      <c r="L19" s="39"/>
      <c r="M19" s="39"/>
      <c r="N19" s="47"/>
      <c r="O19" s="47"/>
      <c r="P19" s="47"/>
      <c r="Q19" s="47"/>
      <c r="R19" s="48"/>
      <c r="S19" s="94">
        <f t="shared" ref="S19" si="4">SUM(G19:R19)</f>
        <v>0</v>
      </c>
      <c r="T19" s="43">
        <v>0</v>
      </c>
      <c r="U19" s="132"/>
      <c r="V19" s="113"/>
      <c r="W19" s="114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</row>
    <row r="20" spans="1:133" s="17" customFormat="1" ht="21.95" customHeight="1" x14ac:dyDescent="0.2">
      <c r="A20" s="151">
        <v>3</v>
      </c>
      <c r="B20" s="154">
        <v>1000</v>
      </c>
      <c r="C20" s="154">
        <v>4173963</v>
      </c>
      <c r="D20" s="148" t="s">
        <v>86</v>
      </c>
      <c r="E20" s="15">
        <v>111</v>
      </c>
      <c r="F20" s="16" t="s">
        <v>19</v>
      </c>
      <c r="G20" s="46">
        <v>3500000</v>
      </c>
      <c r="H20" s="46">
        <v>3500000</v>
      </c>
      <c r="I20" s="46">
        <v>3500000</v>
      </c>
      <c r="J20" s="46">
        <v>3500000</v>
      </c>
      <c r="K20" s="46">
        <v>3500000</v>
      </c>
      <c r="L20" s="46">
        <v>3500000</v>
      </c>
      <c r="M20" s="46">
        <v>3500000</v>
      </c>
      <c r="N20" s="46">
        <v>3500000</v>
      </c>
      <c r="O20" s="46">
        <v>3500000</v>
      </c>
      <c r="P20" s="46">
        <v>3500000</v>
      </c>
      <c r="Q20" s="46">
        <v>3500000</v>
      </c>
      <c r="R20" s="46">
        <v>3500000</v>
      </c>
      <c r="S20" s="95">
        <f>SUM(G20:R20)</f>
        <v>42000000</v>
      </c>
      <c r="T20" s="45">
        <f t="shared" ref="T20:T21" si="5">S20/12</f>
        <v>3500000</v>
      </c>
      <c r="U20" s="138">
        <f>SUM(S20:T22)</f>
        <v>71500000</v>
      </c>
      <c r="V20" s="113"/>
      <c r="W20" s="114"/>
      <c r="X20" s="118"/>
      <c r="Y20" s="119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</row>
    <row r="21" spans="1:133" s="17" customFormat="1" ht="21.95" customHeight="1" x14ac:dyDescent="0.2">
      <c r="A21" s="152"/>
      <c r="B21" s="155"/>
      <c r="C21" s="155"/>
      <c r="D21" s="149"/>
      <c r="E21" s="15">
        <v>133</v>
      </c>
      <c r="F21" s="16" t="s">
        <v>22</v>
      </c>
      <c r="G21" s="37">
        <v>2000000</v>
      </c>
      <c r="H21" s="37">
        <v>2000000</v>
      </c>
      <c r="I21" s="37">
        <v>2000000</v>
      </c>
      <c r="J21" s="37">
        <v>2000000</v>
      </c>
      <c r="K21" s="37">
        <v>2000000</v>
      </c>
      <c r="L21" s="37">
        <v>2000000</v>
      </c>
      <c r="M21" s="37">
        <v>2000000</v>
      </c>
      <c r="N21" s="37">
        <v>2000000</v>
      </c>
      <c r="O21" s="37">
        <v>2000000</v>
      </c>
      <c r="P21" s="37">
        <v>2000000</v>
      </c>
      <c r="Q21" s="37">
        <v>2000000</v>
      </c>
      <c r="R21" s="37">
        <v>2000000</v>
      </c>
      <c r="S21" s="95">
        <f>SUM(G21:R21)</f>
        <v>24000000</v>
      </c>
      <c r="T21" s="38">
        <f t="shared" si="5"/>
        <v>2000000</v>
      </c>
      <c r="U21" s="131"/>
      <c r="V21" s="113"/>
      <c r="W21" s="114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</row>
    <row r="22" spans="1:133" s="17" customFormat="1" ht="21.95" customHeight="1" thickBot="1" x14ac:dyDescent="0.25">
      <c r="A22" s="153"/>
      <c r="B22" s="156"/>
      <c r="C22" s="156"/>
      <c r="D22" s="150"/>
      <c r="E22" s="18">
        <v>232</v>
      </c>
      <c r="F22" s="33" t="s">
        <v>21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96">
        <v>0</v>
      </c>
      <c r="T22" s="43">
        <v>0</v>
      </c>
      <c r="U22" s="132"/>
      <c r="V22" s="113"/>
      <c r="W22" s="114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</row>
    <row r="23" spans="1:133" s="17" customFormat="1" ht="21.95" customHeight="1" x14ac:dyDescent="0.2">
      <c r="A23" s="151">
        <v>4</v>
      </c>
      <c r="B23" s="154">
        <v>1000</v>
      </c>
      <c r="C23" s="154">
        <v>4173963</v>
      </c>
      <c r="D23" s="148" t="s">
        <v>38</v>
      </c>
      <c r="E23" s="15">
        <v>111</v>
      </c>
      <c r="F23" s="16" t="s">
        <v>19</v>
      </c>
      <c r="G23" s="46">
        <v>3300000</v>
      </c>
      <c r="H23" s="46">
        <v>3300000</v>
      </c>
      <c r="I23" s="46">
        <v>3300000</v>
      </c>
      <c r="J23" s="46">
        <v>3300000</v>
      </c>
      <c r="K23" s="46">
        <v>3300000</v>
      </c>
      <c r="L23" s="46">
        <v>3300000</v>
      </c>
      <c r="M23" s="46">
        <v>3300000</v>
      </c>
      <c r="N23" s="46">
        <v>3300000</v>
      </c>
      <c r="O23" s="46">
        <v>3300000</v>
      </c>
      <c r="P23" s="46">
        <v>3300000</v>
      </c>
      <c r="Q23" s="46">
        <v>3300000</v>
      </c>
      <c r="R23" s="46">
        <v>3300000</v>
      </c>
      <c r="S23" s="95">
        <f>SUM(G23:R23)</f>
        <v>39600000</v>
      </c>
      <c r="T23" s="45">
        <f t="shared" ref="T23:T72" si="6">S23/12</f>
        <v>3300000</v>
      </c>
      <c r="U23" s="138">
        <f>SUM(S23:T25)</f>
        <v>55900000</v>
      </c>
      <c r="V23" s="113"/>
      <c r="W23" s="114"/>
      <c r="X23" s="118"/>
      <c r="Y23" s="119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</row>
    <row r="24" spans="1:133" s="17" customFormat="1" ht="21.95" customHeight="1" x14ac:dyDescent="0.2">
      <c r="A24" s="152"/>
      <c r="B24" s="155"/>
      <c r="C24" s="155"/>
      <c r="D24" s="149"/>
      <c r="E24" s="15">
        <v>133</v>
      </c>
      <c r="F24" s="16" t="s">
        <v>22</v>
      </c>
      <c r="G24" s="37">
        <v>1000000</v>
      </c>
      <c r="H24" s="37">
        <v>1000000</v>
      </c>
      <c r="I24" s="37">
        <v>1000000</v>
      </c>
      <c r="J24" s="37">
        <v>1000000</v>
      </c>
      <c r="K24" s="37">
        <v>1000000</v>
      </c>
      <c r="L24" s="37">
        <v>1000000</v>
      </c>
      <c r="M24" s="37">
        <v>1000000</v>
      </c>
      <c r="N24" s="37">
        <v>1000000</v>
      </c>
      <c r="O24" s="37">
        <v>1000000</v>
      </c>
      <c r="P24" s="37">
        <v>1000000</v>
      </c>
      <c r="Q24" s="37">
        <v>1000000</v>
      </c>
      <c r="R24" s="37">
        <v>1000000</v>
      </c>
      <c r="S24" s="95">
        <f>SUM(G24:R24)</f>
        <v>12000000</v>
      </c>
      <c r="T24" s="38">
        <f t="shared" si="6"/>
        <v>1000000</v>
      </c>
      <c r="U24" s="131"/>
      <c r="V24" s="113"/>
      <c r="W24" s="114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</row>
    <row r="25" spans="1:133" s="17" customFormat="1" ht="21.95" customHeight="1" thickBot="1" x14ac:dyDescent="0.25">
      <c r="A25" s="153"/>
      <c r="B25" s="156"/>
      <c r="C25" s="156"/>
      <c r="D25" s="150"/>
      <c r="E25" s="18">
        <v>232</v>
      </c>
      <c r="F25" s="33" t="s">
        <v>21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96">
        <v>0</v>
      </c>
      <c r="T25" s="43">
        <v>0</v>
      </c>
      <c r="U25" s="132"/>
      <c r="V25" s="113"/>
      <c r="W25" s="114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</row>
    <row r="26" spans="1:133" s="5" customFormat="1" ht="21.95" customHeight="1" x14ac:dyDescent="0.2">
      <c r="A26" s="133">
        <v>5</v>
      </c>
      <c r="B26" s="175">
        <v>1000</v>
      </c>
      <c r="C26" s="134">
        <v>4694086</v>
      </c>
      <c r="D26" s="157" t="s">
        <v>39</v>
      </c>
      <c r="E26" s="9">
        <v>111</v>
      </c>
      <c r="F26" s="16" t="s">
        <v>19</v>
      </c>
      <c r="G26" s="46">
        <v>3000000</v>
      </c>
      <c r="H26" s="46">
        <v>3000000</v>
      </c>
      <c r="I26" s="46">
        <v>3000000</v>
      </c>
      <c r="J26" s="46">
        <v>3000000</v>
      </c>
      <c r="K26" s="46">
        <v>3000000</v>
      </c>
      <c r="L26" s="46">
        <v>3000000</v>
      </c>
      <c r="M26" s="46">
        <v>3000000</v>
      </c>
      <c r="N26" s="46">
        <v>3000000</v>
      </c>
      <c r="O26" s="46">
        <v>3000000</v>
      </c>
      <c r="P26" s="46">
        <v>3000000</v>
      </c>
      <c r="Q26" s="46">
        <v>3000000</v>
      </c>
      <c r="R26" s="46">
        <v>3000000</v>
      </c>
      <c r="S26" s="95">
        <f>SUM(G26:R26)</f>
        <v>36000000</v>
      </c>
      <c r="T26" s="45">
        <f t="shared" si="6"/>
        <v>3000000</v>
      </c>
      <c r="U26" s="138">
        <f>SUM(S26:T28)</f>
        <v>52000000</v>
      </c>
      <c r="V26" s="113"/>
      <c r="W26" s="114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</row>
    <row r="27" spans="1:133" s="5" customFormat="1" ht="21.95" customHeight="1" x14ac:dyDescent="0.2">
      <c r="A27" s="126"/>
      <c r="B27" s="176"/>
      <c r="C27" s="135"/>
      <c r="D27" s="158"/>
      <c r="E27" s="9">
        <v>133</v>
      </c>
      <c r="F27" s="16" t="s">
        <v>22</v>
      </c>
      <c r="G27" s="37">
        <v>1000000</v>
      </c>
      <c r="H27" s="37">
        <v>1000000</v>
      </c>
      <c r="I27" s="37">
        <v>1000000</v>
      </c>
      <c r="J27" s="37">
        <v>1000000</v>
      </c>
      <c r="K27" s="37">
        <v>1000000</v>
      </c>
      <c r="L27" s="37">
        <v>1000000</v>
      </c>
      <c r="M27" s="37">
        <v>1000000</v>
      </c>
      <c r="N27" s="37">
        <v>1000000</v>
      </c>
      <c r="O27" s="37">
        <v>1000000</v>
      </c>
      <c r="P27" s="37">
        <v>1000000</v>
      </c>
      <c r="Q27" s="37">
        <v>1000000</v>
      </c>
      <c r="R27" s="37">
        <v>1000000</v>
      </c>
      <c r="S27" s="95">
        <f>SUM(G27:R27)</f>
        <v>12000000</v>
      </c>
      <c r="T27" s="38">
        <f t="shared" si="6"/>
        <v>1000000</v>
      </c>
      <c r="U27" s="131"/>
      <c r="V27" s="113"/>
      <c r="W27" s="114"/>
      <c r="X27" s="113"/>
      <c r="Y27" s="114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</row>
    <row r="28" spans="1:133" s="5" customFormat="1" ht="21.95" customHeight="1" thickBot="1" x14ac:dyDescent="0.25">
      <c r="A28" s="139"/>
      <c r="B28" s="177"/>
      <c r="C28" s="136"/>
      <c r="D28" s="159"/>
      <c r="E28" s="10">
        <v>232</v>
      </c>
      <c r="F28" s="33" t="s">
        <v>21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97">
        <v>0</v>
      </c>
      <c r="T28" s="43">
        <v>0</v>
      </c>
      <c r="U28" s="132"/>
      <c r="V28" s="113"/>
      <c r="W28" s="114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</row>
    <row r="29" spans="1:133" s="5" customFormat="1" ht="21.95" customHeight="1" x14ac:dyDescent="0.2">
      <c r="A29" s="133">
        <v>6</v>
      </c>
      <c r="B29" s="133">
        <v>1000</v>
      </c>
      <c r="C29" s="178">
        <v>3724874</v>
      </c>
      <c r="D29" s="128" t="s">
        <v>101</v>
      </c>
      <c r="E29" s="9">
        <v>111</v>
      </c>
      <c r="F29" s="16" t="s">
        <v>19</v>
      </c>
      <c r="G29" s="46">
        <v>2600000</v>
      </c>
      <c r="H29" s="46">
        <v>2600000</v>
      </c>
      <c r="I29" s="46">
        <v>2600000</v>
      </c>
      <c r="J29" s="46">
        <v>2600000</v>
      </c>
      <c r="K29" s="46">
        <v>2600000</v>
      </c>
      <c r="L29" s="46">
        <v>2600000</v>
      </c>
      <c r="M29" s="46">
        <v>2600000</v>
      </c>
      <c r="N29" s="46">
        <v>2600000</v>
      </c>
      <c r="O29" s="46">
        <v>2600000</v>
      </c>
      <c r="P29" s="46">
        <v>2600000</v>
      </c>
      <c r="Q29" s="46">
        <v>2600000</v>
      </c>
      <c r="R29" s="46">
        <v>2600000</v>
      </c>
      <c r="S29" s="95">
        <f>SUM(G29:R29)</f>
        <v>31200000</v>
      </c>
      <c r="T29" s="45">
        <f t="shared" si="6"/>
        <v>2600000</v>
      </c>
      <c r="U29" s="138">
        <f>SUM(S29:T31)</f>
        <v>41600000</v>
      </c>
      <c r="V29" s="113"/>
      <c r="W29" s="114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</row>
    <row r="30" spans="1:133" s="5" customFormat="1" ht="21.95" customHeight="1" x14ac:dyDescent="0.2">
      <c r="A30" s="126"/>
      <c r="B30" s="126"/>
      <c r="C30" s="178"/>
      <c r="D30" s="128"/>
      <c r="E30" s="9">
        <v>133</v>
      </c>
      <c r="F30" s="16" t="s">
        <v>22</v>
      </c>
      <c r="G30" s="37">
        <v>600000</v>
      </c>
      <c r="H30" s="37">
        <v>600000</v>
      </c>
      <c r="I30" s="37">
        <v>600000</v>
      </c>
      <c r="J30" s="37">
        <v>600000</v>
      </c>
      <c r="K30" s="37">
        <v>600000</v>
      </c>
      <c r="L30" s="37">
        <v>600000</v>
      </c>
      <c r="M30" s="37">
        <v>600000</v>
      </c>
      <c r="N30" s="37">
        <v>600000</v>
      </c>
      <c r="O30" s="37">
        <v>600000</v>
      </c>
      <c r="P30" s="37">
        <v>600000</v>
      </c>
      <c r="Q30" s="37">
        <v>600000</v>
      </c>
      <c r="R30" s="37">
        <v>600000</v>
      </c>
      <c r="S30" s="95">
        <f>SUM(G30:R30)</f>
        <v>7200000</v>
      </c>
      <c r="T30" s="38">
        <f t="shared" si="6"/>
        <v>600000</v>
      </c>
      <c r="U30" s="131"/>
      <c r="V30" s="113"/>
      <c r="W30" s="114"/>
      <c r="X30" s="113"/>
      <c r="Y30" s="114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</row>
    <row r="31" spans="1:133" s="5" customFormat="1" ht="21.95" customHeight="1" thickBot="1" x14ac:dyDescent="0.25">
      <c r="A31" s="139"/>
      <c r="B31" s="139"/>
      <c r="C31" s="179"/>
      <c r="D31" s="129"/>
      <c r="E31" s="7">
        <v>232</v>
      </c>
      <c r="F31" s="33" t="s">
        <v>21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94">
        <f>SUM(G31:R31)</f>
        <v>0</v>
      </c>
      <c r="T31" s="43">
        <v>0</v>
      </c>
      <c r="U31" s="132"/>
      <c r="V31" s="113"/>
      <c r="W31" s="114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</row>
    <row r="32" spans="1:133" s="5" customFormat="1" ht="21.95" customHeight="1" x14ac:dyDescent="0.2">
      <c r="A32" s="133">
        <v>7</v>
      </c>
      <c r="B32" s="133">
        <v>1000</v>
      </c>
      <c r="C32" s="162">
        <v>4922875</v>
      </c>
      <c r="D32" s="137" t="s">
        <v>40</v>
      </c>
      <c r="E32" s="9">
        <v>111</v>
      </c>
      <c r="F32" s="16" t="s">
        <v>19</v>
      </c>
      <c r="G32" s="37">
        <v>3000000</v>
      </c>
      <c r="H32" s="37">
        <v>3000000</v>
      </c>
      <c r="I32" s="37">
        <v>3000000</v>
      </c>
      <c r="J32" s="37">
        <v>3000000</v>
      </c>
      <c r="K32" s="37">
        <v>2000000</v>
      </c>
      <c r="L32" s="37">
        <v>2000000</v>
      </c>
      <c r="M32" s="37">
        <v>2500000</v>
      </c>
      <c r="N32" s="37">
        <v>2500000</v>
      </c>
      <c r="O32" s="37">
        <v>2500000</v>
      </c>
      <c r="P32" s="37">
        <v>2500000</v>
      </c>
      <c r="Q32" s="37">
        <v>2500000</v>
      </c>
      <c r="R32" s="37">
        <v>2500000</v>
      </c>
      <c r="S32" s="95">
        <f t="shared" ref="S32:S40" si="7">SUM(G32:R32)</f>
        <v>31000000</v>
      </c>
      <c r="T32" s="45">
        <f t="shared" si="6"/>
        <v>2583333.3333333335</v>
      </c>
      <c r="U32" s="138">
        <f>SUM(S32:T34)</f>
        <v>55683333.333333336</v>
      </c>
      <c r="V32" s="113"/>
      <c r="W32" s="114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</row>
    <row r="33" spans="1:133" s="5" customFormat="1" ht="21.95" customHeight="1" x14ac:dyDescent="0.2">
      <c r="A33" s="126"/>
      <c r="B33" s="126"/>
      <c r="C33" s="163"/>
      <c r="D33" s="128"/>
      <c r="E33" s="9">
        <v>133</v>
      </c>
      <c r="F33" s="29" t="s">
        <v>22</v>
      </c>
      <c r="G33" s="37">
        <v>1700000</v>
      </c>
      <c r="H33" s="37">
        <v>1700000</v>
      </c>
      <c r="I33" s="37">
        <v>1700000</v>
      </c>
      <c r="J33" s="37">
        <v>1700000</v>
      </c>
      <c r="K33" s="37">
        <v>1700000</v>
      </c>
      <c r="L33" s="37">
        <v>1700000</v>
      </c>
      <c r="M33" s="37">
        <v>1700000</v>
      </c>
      <c r="N33" s="37">
        <v>1700000</v>
      </c>
      <c r="O33" s="37">
        <v>1700000</v>
      </c>
      <c r="P33" s="37">
        <v>1700000</v>
      </c>
      <c r="Q33" s="37">
        <v>1700000</v>
      </c>
      <c r="R33" s="37">
        <v>1700000</v>
      </c>
      <c r="S33" s="95">
        <f t="shared" si="7"/>
        <v>20400000</v>
      </c>
      <c r="T33" s="45">
        <f t="shared" si="6"/>
        <v>1700000</v>
      </c>
      <c r="U33" s="131"/>
      <c r="V33" s="113"/>
      <c r="W33" s="114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</row>
    <row r="34" spans="1:133" s="5" customFormat="1" ht="21.95" customHeight="1" thickBot="1" x14ac:dyDescent="0.25">
      <c r="A34" s="139"/>
      <c r="B34" s="126"/>
      <c r="C34" s="163"/>
      <c r="D34" s="128"/>
      <c r="E34" s="10">
        <v>232</v>
      </c>
      <c r="F34" s="66" t="s">
        <v>21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94">
        <f t="shared" si="7"/>
        <v>0</v>
      </c>
      <c r="T34" s="43">
        <f t="shared" si="6"/>
        <v>0</v>
      </c>
      <c r="U34" s="132"/>
      <c r="V34" s="113"/>
      <c r="W34" s="114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</row>
    <row r="35" spans="1:133" s="5" customFormat="1" ht="21.95" customHeight="1" x14ac:dyDescent="0.2">
      <c r="A35" s="126">
        <v>8</v>
      </c>
      <c r="B35" s="143">
        <v>1000</v>
      </c>
      <c r="C35" s="134">
        <v>1613076</v>
      </c>
      <c r="D35" s="137" t="s">
        <v>41</v>
      </c>
      <c r="E35" s="9">
        <v>111</v>
      </c>
      <c r="F35" s="16" t="s">
        <v>19</v>
      </c>
      <c r="G35" s="37">
        <v>2400000</v>
      </c>
      <c r="H35" s="37">
        <v>2400000</v>
      </c>
      <c r="I35" s="37">
        <v>2400000</v>
      </c>
      <c r="J35" s="37">
        <v>2400000</v>
      </c>
      <c r="K35" s="37">
        <v>2400000</v>
      </c>
      <c r="L35" s="37">
        <v>2400000</v>
      </c>
      <c r="M35" s="37">
        <v>2400000</v>
      </c>
      <c r="N35" s="37">
        <v>2400000</v>
      </c>
      <c r="O35" s="37">
        <v>2400000</v>
      </c>
      <c r="P35" s="37">
        <v>2400000</v>
      </c>
      <c r="Q35" s="37">
        <v>2400000</v>
      </c>
      <c r="R35" s="37">
        <v>2400000</v>
      </c>
      <c r="S35" s="95">
        <f t="shared" si="7"/>
        <v>28800000</v>
      </c>
      <c r="T35" s="45">
        <f t="shared" si="6"/>
        <v>2400000</v>
      </c>
      <c r="U35" s="138">
        <f>SUM(S35:T37)</f>
        <v>44200000</v>
      </c>
      <c r="V35" s="113"/>
      <c r="W35" s="114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</row>
    <row r="36" spans="1:133" s="5" customFormat="1" ht="21.95" customHeight="1" x14ac:dyDescent="0.2">
      <c r="A36" s="126"/>
      <c r="B36" s="144"/>
      <c r="C36" s="135"/>
      <c r="D36" s="128"/>
      <c r="E36" s="9">
        <v>133</v>
      </c>
      <c r="F36" s="16" t="s">
        <v>22</v>
      </c>
      <c r="G36" s="37">
        <v>1000000</v>
      </c>
      <c r="H36" s="37">
        <v>1000000</v>
      </c>
      <c r="I36" s="37">
        <v>1000000</v>
      </c>
      <c r="J36" s="37">
        <v>1000000</v>
      </c>
      <c r="K36" s="37">
        <v>1000000</v>
      </c>
      <c r="L36" s="37">
        <v>1000000</v>
      </c>
      <c r="M36" s="37">
        <v>1000000</v>
      </c>
      <c r="N36" s="37">
        <v>1000000</v>
      </c>
      <c r="O36" s="37">
        <v>1000000</v>
      </c>
      <c r="P36" s="37">
        <v>1000000</v>
      </c>
      <c r="Q36" s="37">
        <v>1000000</v>
      </c>
      <c r="R36" s="37">
        <v>1000000</v>
      </c>
      <c r="S36" s="95">
        <f t="shared" si="7"/>
        <v>12000000</v>
      </c>
      <c r="T36" s="38">
        <f t="shared" si="6"/>
        <v>1000000</v>
      </c>
      <c r="U36" s="131"/>
      <c r="V36" s="113"/>
      <c r="W36" s="114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</row>
    <row r="37" spans="1:133" s="5" customFormat="1" ht="21.95" customHeight="1" thickBot="1" x14ac:dyDescent="0.25">
      <c r="A37" s="126"/>
      <c r="B37" s="144"/>
      <c r="C37" s="135"/>
      <c r="D37" s="128"/>
      <c r="E37" s="9">
        <v>232</v>
      </c>
      <c r="F37" s="16" t="s">
        <v>21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94">
        <f t="shared" si="7"/>
        <v>0</v>
      </c>
      <c r="T37" s="43">
        <f t="shared" si="6"/>
        <v>0</v>
      </c>
      <c r="U37" s="132"/>
      <c r="V37" s="113"/>
      <c r="W37" s="114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</row>
    <row r="38" spans="1:133" s="5" customFormat="1" ht="21.95" customHeight="1" x14ac:dyDescent="0.2">
      <c r="A38" s="133">
        <v>9</v>
      </c>
      <c r="B38" s="133">
        <v>1000</v>
      </c>
      <c r="C38" s="134">
        <v>3510960</v>
      </c>
      <c r="D38" s="137" t="s">
        <v>42</v>
      </c>
      <c r="E38" s="11">
        <v>111</v>
      </c>
      <c r="F38" s="31" t="s">
        <v>19</v>
      </c>
      <c r="G38" s="50">
        <v>2000000</v>
      </c>
      <c r="H38" s="50">
        <v>2000000</v>
      </c>
      <c r="I38" s="50">
        <v>2000000</v>
      </c>
      <c r="J38" s="50">
        <v>2000000</v>
      </c>
      <c r="K38" s="50">
        <v>2000000</v>
      </c>
      <c r="L38" s="50">
        <v>2000000</v>
      </c>
      <c r="M38" s="50">
        <v>2000000</v>
      </c>
      <c r="N38" s="50">
        <v>2000000</v>
      </c>
      <c r="O38" s="50">
        <v>2000000</v>
      </c>
      <c r="P38" s="50">
        <v>2000000</v>
      </c>
      <c r="Q38" s="50">
        <v>2000000</v>
      </c>
      <c r="R38" s="50">
        <v>2000000</v>
      </c>
      <c r="S38" s="95">
        <f t="shared" si="7"/>
        <v>24000000</v>
      </c>
      <c r="T38" s="45">
        <f t="shared" si="6"/>
        <v>2000000</v>
      </c>
      <c r="U38" s="138">
        <f>SUM(S38:T40)</f>
        <v>32500000</v>
      </c>
      <c r="V38" s="113"/>
      <c r="W38" s="114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</row>
    <row r="39" spans="1:133" s="5" customFormat="1" ht="21.95" customHeight="1" x14ac:dyDescent="0.2">
      <c r="A39" s="126"/>
      <c r="B39" s="126"/>
      <c r="C39" s="135"/>
      <c r="D39" s="128"/>
      <c r="E39" s="9">
        <v>133</v>
      </c>
      <c r="F39" s="16" t="s">
        <v>22</v>
      </c>
      <c r="G39" s="37">
        <v>500000</v>
      </c>
      <c r="H39" s="37">
        <v>500000</v>
      </c>
      <c r="I39" s="37">
        <v>500000</v>
      </c>
      <c r="J39" s="37">
        <v>500000</v>
      </c>
      <c r="K39" s="37">
        <v>500000</v>
      </c>
      <c r="L39" s="37">
        <v>500000</v>
      </c>
      <c r="M39" s="37">
        <v>500000</v>
      </c>
      <c r="N39" s="37">
        <v>500000</v>
      </c>
      <c r="O39" s="37">
        <v>500000</v>
      </c>
      <c r="P39" s="37">
        <v>500000</v>
      </c>
      <c r="Q39" s="37">
        <v>500000</v>
      </c>
      <c r="R39" s="37">
        <v>500000</v>
      </c>
      <c r="S39" s="95">
        <f>SUM(G39:R39)</f>
        <v>6000000</v>
      </c>
      <c r="T39" s="45">
        <f t="shared" si="6"/>
        <v>500000</v>
      </c>
      <c r="U39" s="131"/>
      <c r="V39" s="113"/>
      <c r="W39" s="114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</row>
    <row r="40" spans="1:133" s="5" customFormat="1" ht="21.95" customHeight="1" thickBot="1" x14ac:dyDescent="0.25">
      <c r="A40" s="139"/>
      <c r="B40" s="139"/>
      <c r="C40" s="136"/>
      <c r="D40" s="129"/>
      <c r="E40" s="7">
        <v>232</v>
      </c>
      <c r="F40" s="34" t="s">
        <v>21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94">
        <f t="shared" si="7"/>
        <v>0</v>
      </c>
      <c r="T40" s="43">
        <v>0</v>
      </c>
      <c r="U40" s="132"/>
      <c r="V40" s="113"/>
      <c r="W40" s="114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</row>
    <row r="41" spans="1:133" s="5" customFormat="1" ht="21.95" customHeight="1" x14ac:dyDescent="0.2">
      <c r="A41" s="133">
        <v>10</v>
      </c>
      <c r="B41" s="133">
        <f t="shared" ref="B41:B133" si="8">$B$38</f>
        <v>1000</v>
      </c>
      <c r="C41" s="134">
        <v>3991555</v>
      </c>
      <c r="D41" s="137" t="s">
        <v>43</v>
      </c>
      <c r="E41" s="11">
        <v>111</v>
      </c>
      <c r="F41" s="31" t="s">
        <v>19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3500000</v>
      </c>
      <c r="P41" s="37">
        <v>3500000</v>
      </c>
      <c r="Q41" s="37">
        <v>3500000</v>
      </c>
      <c r="R41" s="37">
        <v>0</v>
      </c>
      <c r="S41" s="95">
        <f>SUM(G41:R41)</f>
        <v>10500000</v>
      </c>
      <c r="T41" s="45">
        <f t="shared" si="6"/>
        <v>875000</v>
      </c>
      <c r="U41" s="138">
        <f>SUM(S41:T43)</f>
        <v>17875000</v>
      </c>
      <c r="V41" s="113"/>
      <c r="W41" s="114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</row>
    <row r="42" spans="1:133" s="5" customFormat="1" ht="21.95" customHeight="1" x14ac:dyDescent="0.2">
      <c r="A42" s="126"/>
      <c r="B42" s="126"/>
      <c r="C42" s="135"/>
      <c r="D42" s="128"/>
      <c r="E42" s="9">
        <v>133</v>
      </c>
      <c r="F42" s="16" t="s">
        <v>22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2000000</v>
      </c>
      <c r="P42" s="37">
        <v>2000000</v>
      </c>
      <c r="Q42" s="37">
        <v>2000000</v>
      </c>
      <c r="R42" s="37">
        <v>0</v>
      </c>
      <c r="S42" s="95">
        <f>SUM(G42:R42)</f>
        <v>6000000</v>
      </c>
      <c r="T42" s="38">
        <f t="shared" si="6"/>
        <v>500000</v>
      </c>
      <c r="U42" s="131"/>
      <c r="V42" s="113"/>
      <c r="W42" s="114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</row>
    <row r="43" spans="1:133" s="5" customFormat="1" ht="21.95" customHeight="1" thickBot="1" x14ac:dyDescent="0.25">
      <c r="A43" s="139"/>
      <c r="B43" s="139"/>
      <c r="C43" s="136"/>
      <c r="D43" s="129"/>
      <c r="E43" s="7">
        <v>232</v>
      </c>
      <c r="F43" s="34" t="s">
        <v>21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94">
        <f>SUM(G43:R43)</f>
        <v>0</v>
      </c>
      <c r="T43" s="43">
        <v>0</v>
      </c>
      <c r="U43" s="132"/>
      <c r="V43" s="113"/>
      <c r="W43" s="114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</row>
    <row r="44" spans="1:133" s="5" customFormat="1" ht="21.95" customHeight="1" x14ac:dyDescent="0.2">
      <c r="A44" s="133">
        <v>11</v>
      </c>
      <c r="B44" s="133">
        <f t="shared" si="8"/>
        <v>1000</v>
      </c>
      <c r="C44" s="133">
        <v>1366898</v>
      </c>
      <c r="D44" s="137" t="s">
        <v>44</v>
      </c>
      <c r="E44" s="11">
        <v>111</v>
      </c>
      <c r="F44" s="31" t="s">
        <v>19</v>
      </c>
      <c r="G44" s="56">
        <v>3100000</v>
      </c>
      <c r="H44" s="56">
        <v>3100000</v>
      </c>
      <c r="I44" s="56">
        <v>3100000</v>
      </c>
      <c r="J44" s="56">
        <v>3100000</v>
      </c>
      <c r="K44" s="56">
        <v>3100000</v>
      </c>
      <c r="L44" s="56">
        <v>3100000</v>
      </c>
      <c r="M44" s="56">
        <v>3100000</v>
      </c>
      <c r="N44" s="56">
        <v>3100000</v>
      </c>
      <c r="O44" s="56">
        <v>3100000</v>
      </c>
      <c r="P44" s="56">
        <v>3100000</v>
      </c>
      <c r="Q44" s="56">
        <v>3100000</v>
      </c>
      <c r="R44" s="56">
        <v>3100000</v>
      </c>
      <c r="S44" s="95">
        <f t="shared" ref="S44:T56" si="9">SUM(G44:R44)</f>
        <v>37200000</v>
      </c>
      <c r="T44" s="45">
        <f t="shared" si="6"/>
        <v>3100000</v>
      </c>
      <c r="U44" s="138">
        <f>SUM(S44:T46)</f>
        <v>40300000</v>
      </c>
      <c r="V44" s="113"/>
      <c r="W44" s="114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</row>
    <row r="45" spans="1:133" s="5" customFormat="1" ht="21.95" customHeight="1" x14ac:dyDescent="0.2">
      <c r="A45" s="126"/>
      <c r="B45" s="126"/>
      <c r="C45" s="126"/>
      <c r="D45" s="128"/>
      <c r="E45" s="9">
        <v>113</v>
      </c>
      <c r="F45" s="16" t="s">
        <v>20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95">
        <f t="shared" si="9"/>
        <v>0</v>
      </c>
      <c r="T45" s="38">
        <f t="shared" si="6"/>
        <v>0</v>
      </c>
      <c r="U45" s="131"/>
      <c r="V45" s="113"/>
      <c r="W45" s="114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</row>
    <row r="46" spans="1:133" s="5" customFormat="1" ht="21.95" customHeight="1" thickBot="1" x14ac:dyDescent="0.25">
      <c r="A46" s="139"/>
      <c r="B46" s="139"/>
      <c r="C46" s="139"/>
      <c r="D46" s="129"/>
      <c r="E46" s="7">
        <v>133</v>
      </c>
      <c r="F46" s="32" t="s">
        <v>22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94">
        <f t="shared" si="9"/>
        <v>0</v>
      </c>
      <c r="T46" s="43">
        <f t="shared" si="6"/>
        <v>0</v>
      </c>
      <c r="U46" s="132"/>
      <c r="V46" s="113"/>
      <c r="W46" s="114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</row>
    <row r="47" spans="1:133" s="5" customFormat="1" ht="21.95" customHeight="1" x14ac:dyDescent="0.2">
      <c r="A47" s="133">
        <v>12</v>
      </c>
      <c r="B47" s="133">
        <f t="shared" si="8"/>
        <v>1000</v>
      </c>
      <c r="C47" s="133">
        <v>3991555</v>
      </c>
      <c r="D47" s="137" t="s">
        <v>87</v>
      </c>
      <c r="E47" s="11">
        <v>111</v>
      </c>
      <c r="F47" s="31" t="s">
        <v>19</v>
      </c>
      <c r="G47" s="56">
        <v>3000000</v>
      </c>
      <c r="H47" s="56">
        <v>3000000</v>
      </c>
      <c r="I47" s="56">
        <v>3000000</v>
      </c>
      <c r="J47" s="56">
        <v>3000000</v>
      </c>
      <c r="K47" s="56">
        <v>3000000</v>
      </c>
      <c r="L47" s="56">
        <v>3000000</v>
      </c>
      <c r="M47" s="56">
        <v>3000000</v>
      </c>
      <c r="N47" s="56">
        <v>3000000</v>
      </c>
      <c r="O47" s="56">
        <v>3000000</v>
      </c>
      <c r="P47" s="56">
        <v>3000000</v>
      </c>
      <c r="Q47" s="56">
        <v>3000000</v>
      </c>
      <c r="R47" s="56">
        <v>3000000</v>
      </c>
      <c r="S47" s="95">
        <f t="shared" ref="S47:S52" si="10">SUM(G47:R47)</f>
        <v>36000000</v>
      </c>
      <c r="T47" s="45">
        <f t="shared" ref="T47:T52" si="11">S47/12</f>
        <v>3000000</v>
      </c>
      <c r="U47" s="138">
        <f>SUM(S47:T49)</f>
        <v>52000000</v>
      </c>
      <c r="V47" s="113"/>
      <c r="W47" s="114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</row>
    <row r="48" spans="1:133" s="5" customFormat="1" ht="21.95" customHeight="1" x14ac:dyDescent="0.2">
      <c r="A48" s="126"/>
      <c r="B48" s="126"/>
      <c r="C48" s="126"/>
      <c r="D48" s="128"/>
      <c r="E48" s="9">
        <v>113</v>
      </c>
      <c r="F48" s="16" t="s">
        <v>20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95">
        <f t="shared" si="10"/>
        <v>0</v>
      </c>
      <c r="T48" s="38">
        <f t="shared" si="11"/>
        <v>0</v>
      </c>
      <c r="U48" s="131"/>
      <c r="V48" s="113"/>
      <c r="W48" s="114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</row>
    <row r="49" spans="1:133" s="5" customFormat="1" ht="21.95" customHeight="1" thickBot="1" x14ac:dyDescent="0.25">
      <c r="A49" s="139"/>
      <c r="B49" s="139"/>
      <c r="C49" s="139"/>
      <c r="D49" s="129"/>
      <c r="E49" s="7">
        <v>133</v>
      </c>
      <c r="F49" s="32" t="s">
        <v>22</v>
      </c>
      <c r="G49" s="39">
        <v>1000000</v>
      </c>
      <c r="H49" s="39">
        <v>1000000</v>
      </c>
      <c r="I49" s="39">
        <v>1000000</v>
      </c>
      <c r="J49" s="39">
        <v>1000000</v>
      </c>
      <c r="K49" s="39">
        <v>1000000</v>
      </c>
      <c r="L49" s="39">
        <v>1000000</v>
      </c>
      <c r="M49" s="39">
        <v>1000000</v>
      </c>
      <c r="N49" s="39">
        <v>1000000</v>
      </c>
      <c r="O49" s="39">
        <v>1000000</v>
      </c>
      <c r="P49" s="39">
        <v>1000000</v>
      </c>
      <c r="Q49" s="39">
        <v>1000000</v>
      </c>
      <c r="R49" s="39">
        <v>1000000</v>
      </c>
      <c r="S49" s="94">
        <f t="shared" si="10"/>
        <v>12000000</v>
      </c>
      <c r="T49" s="43">
        <f t="shared" si="11"/>
        <v>1000000</v>
      </c>
      <c r="U49" s="132"/>
      <c r="V49" s="113"/>
      <c r="W49" s="114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</row>
    <row r="50" spans="1:133" s="5" customFormat="1" ht="21.95" customHeight="1" x14ac:dyDescent="0.2">
      <c r="A50" s="133">
        <v>13</v>
      </c>
      <c r="B50" s="133">
        <f t="shared" si="8"/>
        <v>1000</v>
      </c>
      <c r="C50" s="133">
        <v>3523729</v>
      </c>
      <c r="D50" s="137" t="s">
        <v>112</v>
      </c>
      <c r="E50" s="11">
        <v>111</v>
      </c>
      <c r="F50" s="31" t="s">
        <v>19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750000</v>
      </c>
      <c r="P50" s="56">
        <v>2500000</v>
      </c>
      <c r="Q50" s="56">
        <v>2500000</v>
      </c>
      <c r="R50" s="56">
        <v>2500000</v>
      </c>
      <c r="S50" s="95">
        <f t="shared" si="10"/>
        <v>8250000</v>
      </c>
      <c r="T50" s="45">
        <f t="shared" si="11"/>
        <v>687500</v>
      </c>
      <c r="U50" s="138">
        <f>SUM(S50:T52)</f>
        <v>8937500</v>
      </c>
      <c r="V50" s="113"/>
      <c r="W50" s="114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</row>
    <row r="51" spans="1:133" s="5" customFormat="1" ht="21.95" customHeight="1" x14ac:dyDescent="0.2">
      <c r="A51" s="126"/>
      <c r="B51" s="126"/>
      <c r="C51" s="126"/>
      <c r="D51" s="128"/>
      <c r="E51" s="9">
        <v>113</v>
      </c>
      <c r="F51" s="16" t="s">
        <v>20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95">
        <f t="shared" si="10"/>
        <v>0</v>
      </c>
      <c r="T51" s="38">
        <f t="shared" si="11"/>
        <v>0</v>
      </c>
      <c r="U51" s="131"/>
      <c r="V51" s="113"/>
      <c r="W51" s="114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</row>
    <row r="52" spans="1:133" s="5" customFormat="1" ht="21.95" customHeight="1" thickBot="1" x14ac:dyDescent="0.25">
      <c r="A52" s="139"/>
      <c r="B52" s="139"/>
      <c r="C52" s="139"/>
      <c r="D52" s="129"/>
      <c r="E52" s="7">
        <v>133</v>
      </c>
      <c r="F52" s="32" t="s">
        <v>22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94">
        <f t="shared" si="10"/>
        <v>0</v>
      </c>
      <c r="T52" s="43">
        <f t="shared" si="11"/>
        <v>0</v>
      </c>
      <c r="U52" s="132"/>
      <c r="V52" s="113"/>
      <c r="W52" s="114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</row>
    <row r="53" spans="1:133" s="5" customFormat="1" ht="21.95" customHeight="1" x14ac:dyDescent="0.2">
      <c r="A53" s="137">
        <v>14</v>
      </c>
      <c r="B53" s="145">
        <f t="shared" si="8"/>
        <v>1000</v>
      </c>
      <c r="C53" s="145">
        <v>1397050</v>
      </c>
      <c r="D53" s="145" t="s">
        <v>45</v>
      </c>
      <c r="E53" s="11">
        <v>112</v>
      </c>
      <c r="F53" s="31" t="s">
        <v>89</v>
      </c>
      <c r="G53" s="37">
        <v>1890000</v>
      </c>
      <c r="H53" s="37">
        <v>1890000</v>
      </c>
      <c r="I53" s="37">
        <v>1890000</v>
      </c>
      <c r="J53" s="37">
        <v>1890000</v>
      </c>
      <c r="K53" s="37">
        <v>1890000</v>
      </c>
      <c r="L53" s="37">
        <v>1890000</v>
      </c>
      <c r="M53" s="37">
        <v>1890000</v>
      </c>
      <c r="N53" s="37">
        <v>1890000</v>
      </c>
      <c r="O53" s="37">
        <v>1890000</v>
      </c>
      <c r="P53" s="37">
        <v>1890000</v>
      </c>
      <c r="Q53" s="37">
        <v>1890000</v>
      </c>
      <c r="R53" s="37">
        <v>1890000</v>
      </c>
      <c r="S53" s="95">
        <f t="shared" si="9"/>
        <v>22680000</v>
      </c>
      <c r="T53" s="45">
        <f>S53/12</f>
        <v>1890000</v>
      </c>
      <c r="U53" s="138">
        <f>SUM(S53:T56)</f>
        <v>36362832</v>
      </c>
      <c r="V53" s="113"/>
      <c r="W53" s="114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</row>
    <row r="54" spans="1:133" s="5" customFormat="1" ht="21.95" customHeight="1" x14ac:dyDescent="0.2">
      <c r="A54" s="128"/>
      <c r="B54" s="146"/>
      <c r="C54" s="146"/>
      <c r="D54" s="146"/>
      <c r="E54" s="9">
        <v>113</v>
      </c>
      <c r="F54" s="16" t="s">
        <v>20</v>
      </c>
      <c r="G54" s="37">
        <v>982736</v>
      </c>
      <c r="H54" s="37">
        <v>982736</v>
      </c>
      <c r="I54" s="37">
        <v>982736</v>
      </c>
      <c r="J54" s="37">
        <v>982736</v>
      </c>
      <c r="K54" s="37">
        <v>982736</v>
      </c>
      <c r="L54" s="37">
        <v>982736</v>
      </c>
      <c r="M54" s="37">
        <v>982736</v>
      </c>
      <c r="N54" s="37">
        <v>982736</v>
      </c>
      <c r="O54" s="37">
        <v>982736</v>
      </c>
      <c r="P54" s="37">
        <v>982736</v>
      </c>
      <c r="Q54" s="37">
        <v>982736</v>
      </c>
      <c r="R54" s="37">
        <v>982736</v>
      </c>
      <c r="S54" s="95">
        <f t="shared" si="9"/>
        <v>11792832</v>
      </c>
      <c r="T54" s="38">
        <v>0</v>
      </c>
      <c r="U54" s="131"/>
      <c r="V54" s="113"/>
      <c r="W54" s="114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</row>
    <row r="55" spans="1:133" s="5" customFormat="1" ht="21.95" customHeight="1" x14ac:dyDescent="0.2">
      <c r="A55" s="128"/>
      <c r="B55" s="146"/>
      <c r="C55" s="146"/>
      <c r="D55" s="146"/>
      <c r="E55" s="9">
        <v>131</v>
      </c>
      <c r="F55" s="16" t="s">
        <v>26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95">
        <f t="shared" si="9"/>
        <v>0</v>
      </c>
      <c r="T55" s="45">
        <f t="shared" si="9"/>
        <v>0</v>
      </c>
      <c r="U55" s="131"/>
      <c r="V55" s="113"/>
      <c r="W55" s="114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</row>
    <row r="56" spans="1:133" s="5" customFormat="1" ht="21.95" customHeight="1" thickBot="1" x14ac:dyDescent="0.25">
      <c r="A56" s="128"/>
      <c r="B56" s="147"/>
      <c r="C56" s="147"/>
      <c r="D56" s="147"/>
      <c r="E56" s="8">
        <v>133</v>
      </c>
      <c r="F56" s="32" t="s">
        <v>22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94">
        <f t="shared" si="9"/>
        <v>0</v>
      </c>
      <c r="T56" s="43">
        <f t="shared" si="6"/>
        <v>0</v>
      </c>
      <c r="U56" s="132"/>
      <c r="V56" s="113"/>
      <c r="W56" s="114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</row>
    <row r="57" spans="1:133" s="5" customFormat="1" ht="21.95" customHeight="1" x14ac:dyDescent="0.2">
      <c r="A57" s="133">
        <v>15</v>
      </c>
      <c r="B57" s="133">
        <f t="shared" si="8"/>
        <v>1000</v>
      </c>
      <c r="C57" s="134">
        <v>3628195</v>
      </c>
      <c r="D57" s="137" t="s">
        <v>80</v>
      </c>
      <c r="E57" s="11">
        <v>112</v>
      </c>
      <c r="F57" s="16" t="s">
        <v>89</v>
      </c>
      <c r="G57" s="50">
        <v>1890000</v>
      </c>
      <c r="H57" s="50">
        <v>1890000</v>
      </c>
      <c r="I57" s="50">
        <v>1890000</v>
      </c>
      <c r="J57" s="50">
        <v>1890000</v>
      </c>
      <c r="K57" s="50">
        <v>1890000</v>
      </c>
      <c r="L57" s="50">
        <v>1890000</v>
      </c>
      <c r="M57" s="50">
        <v>1890000</v>
      </c>
      <c r="N57" s="50">
        <v>1890000</v>
      </c>
      <c r="O57" s="50">
        <v>1890000</v>
      </c>
      <c r="P57" s="50">
        <v>1890000</v>
      </c>
      <c r="Q57" s="50">
        <v>1890000</v>
      </c>
      <c r="R57" s="50">
        <v>1890000</v>
      </c>
      <c r="S57" s="95">
        <f t="shared" ref="S57:S60" si="12">SUM(G57:R57)</f>
        <v>22680000</v>
      </c>
      <c r="T57" s="45">
        <f t="shared" ref="T57" si="13">S57/12</f>
        <v>1890000</v>
      </c>
      <c r="U57" s="109"/>
      <c r="V57" s="113"/>
      <c r="W57" s="114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</row>
    <row r="58" spans="1:133" s="5" customFormat="1" ht="21.95" customHeight="1" x14ac:dyDescent="0.2">
      <c r="A58" s="126"/>
      <c r="B58" s="126"/>
      <c r="C58" s="135"/>
      <c r="D58" s="128"/>
      <c r="E58" s="9">
        <v>113</v>
      </c>
      <c r="F58" s="16" t="s">
        <v>20</v>
      </c>
      <c r="G58" s="50">
        <v>982736</v>
      </c>
      <c r="H58" s="50">
        <v>982736</v>
      </c>
      <c r="I58" s="50">
        <v>982736</v>
      </c>
      <c r="J58" s="50">
        <v>982736</v>
      </c>
      <c r="K58" s="50">
        <v>982736</v>
      </c>
      <c r="L58" s="50">
        <v>982736</v>
      </c>
      <c r="M58" s="50">
        <v>982736</v>
      </c>
      <c r="N58" s="50">
        <v>982736</v>
      </c>
      <c r="O58" s="50">
        <v>982736</v>
      </c>
      <c r="P58" s="50">
        <v>982736</v>
      </c>
      <c r="Q58" s="50">
        <v>982736</v>
      </c>
      <c r="R58" s="50">
        <v>982736</v>
      </c>
      <c r="S58" s="95">
        <f t="shared" si="12"/>
        <v>11792832</v>
      </c>
      <c r="T58" s="38"/>
      <c r="U58" s="110"/>
      <c r="V58" s="113"/>
      <c r="W58" s="114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</row>
    <row r="59" spans="1:133" s="5" customFormat="1" ht="21.95" customHeight="1" x14ac:dyDescent="0.2">
      <c r="A59" s="126"/>
      <c r="B59" s="126"/>
      <c r="C59" s="135"/>
      <c r="D59" s="128"/>
      <c r="E59" s="9">
        <v>133</v>
      </c>
      <c r="F59" s="16" t="s">
        <v>22</v>
      </c>
      <c r="G59" s="37"/>
      <c r="H59" s="37"/>
      <c r="I59" s="37"/>
      <c r="J59" s="37"/>
      <c r="K59" s="37"/>
      <c r="L59" s="37"/>
      <c r="M59" s="37"/>
      <c r="N59" s="37"/>
      <c r="O59" s="37"/>
      <c r="P59" s="50"/>
      <c r="Q59" s="50"/>
      <c r="R59" s="57"/>
      <c r="S59" s="95">
        <f t="shared" si="12"/>
        <v>0</v>
      </c>
      <c r="T59" s="38">
        <f t="shared" ref="T59:T60" si="14">S59/12</f>
        <v>0</v>
      </c>
      <c r="U59" s="110">
        <f>SUM(S57:T60)</f>
        <v>36362832</v>
      </c>
      <c r="V59" s="113"/>
      <c r="W59" s="114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</row>
    <row r="60" spans="1:133" s="5" customFormat="1" ht="21.95" customHeight="1" thickBot="1" x14ac:dyDescent="0.25">
      <c r="A60" s="126"/>
      <c r="B60" s="139"/>
      <c r="C60" s="136"/>
      <c r="D60" s="129"/>
      <c r="E60" s="9">
        <v>123</v>
      </c>
      <c r="F60" s="16" t="s">
        <v>24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99">
        <f t="shared" si="12"/>
        <v>0</v>
      </c>
      <c r="T60" s="43">
        <f t="shared" si="14"/>
        <v>0</v>
      </c>
      <c r="U60" s="111"/>
      <c r="V60" s="113"/>
      <c r="W60" s="114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</row>
    <row r="61" spans="1:133" s="5" customFormat="1" ht="21.95" customHeight="1" x14ac:dyDescent="0.2">
      <c r="A61" s="133">
        <v>16</v>
      </c>
      <c r="B61" s="133">
        <f t="shared" si="8"/>
        <v>1000</v>
      </c>
      <c r="C61" s="134">
        <f>[2]MUNI_CAP_MIRANDA_AGOSTO!$G$31</f>
        <v>4740398</v>
      </c>
      <c r="D61" s="137" t="s">
        <v>88</v>
      </c>
      <c r="E61" s="11">
        <v>112</v>
      </c>
      <c r="F61" s="31" t="s">
        <v>89</v>
      </c>
      <c r="G61" s="50">
        <v>1890000</v>
      </c>
      <c r="H61" s="50">
        <v>1890000</v>
      </c>
      <c r="I61" s="50">
        <v>1890000</v>
      </c>
      <c r="J61" s="50">
        <v>1890000</v>
      </c>
      <c r="K61" s="50">
        <v>1890000</v>
      </c>
      <c r="L61" s="50">
        <v>1890000</v>
      </c>
      <c r="M61" s="50">
        <v>1890000</v>
      </c>
      <c r="N61" s="50">
        <v>1890000</v>
      </c>
      <c r="O61" s="50">
        <v>1890000</v>
      </c>
      <c r="P61" s="50">
        <v>1890000</v>
      </c>
      <c r="Q61" s="50">
        <v>1890000</v>
      </c>
      <c r="R61" s="50">
        <v>1890000</v>
      </c>
      <c r="S61" s="95">
        <f t="shared" ref="S61:S64" si="15">SUM(G61:R61)</f>
        <v>22680000</v>
      </c>
      <c r="T61" s="45">
        <f t="shared" si="6"/>
        <v>1890000</v>
      </c>
      <c r="U61" s="131">
        <f>SUM(S61:T64)</f>
        <v>36362832</v>
      </c>
      <c r="V61" s="113"/>
      <c r="W61" s="114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</row>
    <row r="62" spans="1:133" s="5" customFormat="1" ht="21.95" customHeight="1" x14ac:dyDescent="0.2">
      <c r="A62" s="126"/>
      <c r="B62" s="126"/>
      <c r="C62" s="135"/>
      <c r="D62" s="128"/>
      <c r="E62" s="9">
        <v>113</v>
      </c>
      <c r="F62" s="16" t="s">
        <v>20</v>
      </c>
      <c r="G62" s="37">
        <v>982736</v>
      </c>
      <c r="H62" s="37">
        <v>982736</v>
      </c>
      <c r="I62" s="37">
        <v>982736</v>
      </c>
      <c r="J62" s="37">
        <v>982736</v>
      </c>
      <c r="K62" s="37">
        <v>982736</v>
      </c>
      <c r="L62" s="37">
        <v>982736</v>
      </c>
      <c r="M62" s="37">
        <v>982736</v>
      </c>
      <c r="N62" s="37">
        <v>982736</v>
      </c>
      <c r="O62" s="37">
        <v>982736</v>
      </c>
      <c r="P62" s="37">
        <v>982736</v>
      </c>
      <c r="Q62" s="37">
        <v>982736</v>
      </c>
      <c r="R62" s="37">
        <v>982736</v>
      </c>
      <c r="S62" s="95">
        <f t="shared" si="15"/>
        <v>11792832</v>
      </c>
      <c r="T62" s="38">
        <v>0</v>
      </c>
      <c r="U62" s="131"/>
      <c r="V62" s="113"/>
      <c r="W62" s="114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</row>
    <row r="63" spans="1:133" s="5" customFormat="1" ht="21.95" customHeight="1" x14ac:dyDescent="0.2">
      <c r="A63" s="126"/>
      <c r="B63" s="126"/>
      <c r="C63" s="135"/>
      <c r="D63" s="128"/>
      <c r="E63" s="9">
        <v>133</v>
      </c>
      <c r="F63" s="16" t="s">
        <v>22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54">
        <v>0</v>
      </c>
      <c r="S63" s="95">
        <f t="shared" si="15"/>
        <v>0</v>
      </c>
      <c r="T63" s="38">
        <f t="shared" si="6"/>
        <v>0</v>
      </c>
      <c r="U63" s="131"/>
      <c r="V63" s="113"/>
      <c r="W63" s="114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</row>
    <row r="64" spans="1:133" s="5" customFormat="1" ht="21.95" customHeight="1" thickBot="1" x14ac:dyDescent="0.25">
      <c r="A64" s="139"/>
      <c r="B64" s="139"/>
      <c r="C64" s="136"/>
      <c r="D64" s="129"/>
      <c r="E64" s="7">
        <v>232</v>
      </c>
      <c r="F64" s="36" t="s">
        <v>21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94">
        <f t="shared" si="15"/>
        <v>0</v>
      </c>
      <c r="T64" s="43">
        <v>0</v>
      </c>
      <c r="U64" s="132"/>
      <c r="V64" s="113"/>
      <c r="W64" s="114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</row>
    <row r="65" spans="1:133" s="5" customFormat="1" ht="21.95" customHeight="1" x14ac:dyDescent="0.2">
      <c r="A65" s="133">
        <v>17</v>
      </c>
      <c r="B65" s="133">
        <f t="shared" si="8"/>
        <v>1000</v>
      </c>
      <c r="C65" s="133">
        <v>1263500</v>
      </c>
      <c r="D65" s="157" t="s">
        <v>102</v>
      </c>
      <c r="E65" s="11">
        <v>112</v>
      </c>
      <c r="F65" s="31" t="s">
        <v>89</v>
      </c>
      <c r="G65" s="37">
        <v>1890000</v>
      </c>
      <c r="H65" s="37">
        <v>1890000</v>
      </c>
      <c r="I65" s="37">
        <v>1890000</v>
      </c>
      <c r="J65" s="37">
        <v>1890000</v>
      </c>
      <c r="K65" s="37">
        <v>1890000</v>
      </c>
      <c r="L65" s="37">
        <v>1890000</v>
      </c>
      <c r="M65" s="37">
        <v>1890000</v>
      </c>
      <c r="N65" s="37">
        <v>1890000</v>
      </c>
      <c r="O65" s="37">
        <v>1890000</v>
      </c>
      <c r="P65" s="37">
        <v>1890000</v>
      </c>
      <c r="Q65" s="37">
        <v>756000</v>
      </c>
      <c r="R65" s="37">
        <v>0</v>
      </c>
      <c r="S65" s="95">
        <f t="shared" ref="S65:S71" si="16">SUM(G65:R65)</f>
        <v>19656000</v>
      </c>
      <c r="T65" s="45">
        <f t="shared" si="6"/>
        <v>1638000</v>
      </c>
      <c r="U65" s="138">
        <f>SUM(S65:T67)</f>
        <v>31514454</v>
      </c>
      <c r="V65" s="113"/>
      <c r="W65" s="114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</row>
    <row r="66" spans="1:133" s="5" customFormat="1" ht="21.95" customHeight="1" x14ac:dyDescent="0.2">
      <c r="A66" s="126"/>
      <c r="B66" s="126"/>
      <c r="C66" s="126"/>
      <c r="D66" s="158"/>
      <c r="E66" s="9">
        <v>113</v>
      </c>
      <c r="F66" s="16" t="s">
        <v>20</v>
      </c>
      <c r="G66" s="37">
        <v>982736</v>
      </c>
      <c r="H66" s="37">
        <v>982736</v>
      </c>
      <c r="I66" s="37">
        <v>982736</v>
      </c>
      <c r="J66" s="37">
        <v>982736</v>
      </c>
      <c r="K66" s="37">
        <v>982736</v>
      </c>
      <c r="L66" s="37">
        <v>982736</v>
      </c>
      <c r="M66" s="37">
        <v>982736</v>
      </c>
      <c r="N66" s="37">
        <v>982736</v>
      </c>
      <c r="O66" s="37">
        <v>982736</v>
      </c>
      <c r="P66" s="37">
        <v>982736</v>
      </c>
      <c r="Q66" s="37">
        <v>393094</v>
      </c>
      <c r="R66" s="37">
        <v>0</v>
      </c>
      <c r="S66" s="95">
        <f t="shared" si="16"/>
        <v>10220454</v>
      </c>
      <c r="T66" s="38">
        <v>0</v>
      </c>
      <c r="U66" s="131"/>
      <c r="V66" s="113"/>
      <c r="W66" s="114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</row>
    <row r="67" spans="1:133" s="5" customFormat="1" ht="21.95" customHeight="1" thickBot="1" x14ac:dyDescent="0.25">
      <c r="A67" s="126"/>
      <c r="B67" s="139"/>
      <c r="C67" s="139"/>
      <c r="D67" s="159"/>
      <c r="E67" s="9">
        <v>133</v>
      </c>
      <c r="F67" s="16" t="s">
        <v>22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94">
        <f t="shared" si="16"/>
        <v>0</v>
      </c>
      <c r="T67" s="43">
        <f t="shared" si="6"/>
        <v>0</v>
      </c>
      <c r="U67" s="132"/>
      <c r="V67" s="113"/>
      <c r="W67" s="114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</row>
    <row r="68" spans="1:133" s="5" customFormat="1" ht="21.95" customHeight="1" x14ac:dyDescent="0.2">
      <c r="A68" s="133">
        <v>18</v>
      </c>
      <c r="B68" s="133">
        <f t="shared" si="8"/>
        <v>1000</v>
      </c>
      <c r="C68" s="140">
        <v>1810398</v>
      </c>
      <c r="D68" s="137" t="s">
        <v>46</v>
      </c>
      <c r="E68" s="11">
        <v>113</v>
      </c>
      <c r="F68" s="31" t="s">
        <v>89</v>
      </c>
      <c r="G68" s="57">
        <v>1890000</v>
      </c>
      <c r="H68" s="57">
        <v>1890000</v>
      </c>
      <c r="I68" s="57">
        <v>1890000</v>
      </c>
      <c r="J68" s="57">
        <v>1890000</v>
      </c>
      <c r="K68" s="57">
        <v>1890000</v>
      </c>
      <c r="L68" s="57">
        <v>1890000</v>
      </c>
      <c r="M68" s="57">
        <v>1890000</v>
      </c>
      <c r="N68" s="57">
        <v>1890000</v>
      </c>
      <c r="O68" s="57">
        <v>1890000</v>
      </c>
      <c r="P68" s="57">
        <v>1890000</v>
      </c>
      <c r="Q68" s="57">
        <v>1890000</v>
      </c>
      <c r="R68" s="57">
        <v>1890000</v>
      </c>
      <c r="S68" s="95">
        <f t="shared" si="16"/>
        <v>22680000</v>
      </c>
      <c r="T68" s="45">
        <f t="shared" si="6"/>
        <v>1890000</v>
      </c>
      <c r="U68" s="138">
        <f>SUM(S68:T71)</f>
        <v>36362832</v>
      </c>
      <c r="V68" s="113"/>
      <c r="W68" s="114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</row>
    <row r="69" spans="1:133" s="5" customFormat="1" ht="21.95" customHeight="1" x14ac:dyDescent="0.2">
      <c r="A69" s="126"/>
      <c r="B69" s="126"/>
      <c r="C69" s="141"/>
      <c r="D69" s="128"/>
      <c r="E69" s="9">
        <v>113</v>
      </c>
      <c r="F69" s="16" t="s">
        <v>20</v>
      </c>
      <c r="G69" s="37">
        <v>982736</v>
      </c>
      <c r="H69" s="37">
        <v>982736</v>
      </c>
      <c r="I69" s="37">
        <v>982736</v>
      </c>
      <c r="J69" s="37">
        <v>982736</v>
      </c>
      <c r="K69" s="37">
        <v>982736</v>
      </c>
      <c r="L69" s="37">
        <v>982736</v>
      </c>
      <c r="M69" s="37">
        <v>982736</v>
      </c>
      <c r="N69" s="37">
        <v>982736</v>
      </c>
      <c r="O69" s="37">
        <v>982736</v>
      </c>
      <c r="P69" s="37">
        <v>982736</v>
      </c>
      <c r="Q69" s="37">
        <v>982736</v>
      </c>
      <c r="R69" s="37">
        <v>982736</v>
      </c>
      <c r="S69" s="95">
        <f t="shared" si="16"/>
        <v>11792832</v>
      </c>
      <c r="T69" s="38">
        <v>0</v>
      </c>
      <c r="U69" s="131"/>
      <c r="V69" s="113"/>
      <c r="W69" s="114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</row>
    <row r="70" spans="1:133" s="5" customFormat="1" ht="21.95" customHeight="1" x14ac:dyDescent="0.2">
      <c r="A70" s="126"/>
      <c r="B70" s="126"/>
      <c r="C70" s="141"/>
      <c r="D70" s="128"/>
      <c r="E70" s="9">
        <v>133</v>
      </c>
      <c r="F70" s="16" t="s">
        <v>22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93">
        <v>0</v>
      </c>
      <c r="T70" s="38">
        <f t="shared" si="6"/>
        <v>0</v>
      </c>
      <c r="U70" s="131"/>
      <c r="V70" s="113"/>
      <c r="W70" s="114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</row>
    <row r="71" spans="1:133" s="5" customFormat="1" ht="21.95" customHeight="1" thickBot="1" x14ac:dyDescent="0.25">
      <c r="A71" s="139"/>
      <c r="B71" s="139"/>
      <c r="C71" s="142"/>
      <c r="D71" s="129"/>
      <c r="E71" s="8">
        <v>232</v>
      </c>
      <c r="F71" s="35" t="s">
        <v>21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94">
        <f t="shared" si="16"/>
        <v>0</v>
      </c>
      <c r="T71" s="43">
        <v>0</v>
      </c>
      <c r="U71" s="132"/>
      <c r="V71" s="113"/>
      <c r="W71" s="114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</row>
    <row r="72" spans="1:133" s="5" customFormat="1" ht="21.95" customHeight="1" x14ac:dyDescent="0.2">
      <c r="A72" s="133">
        <v>19</v>
      </c>
      <c r="B72" s="133">
        <f t="shared" si="8"/>
        <v>1000</v>
      </c>
      <c r="C72" s="140">
        <v>1042232</v>
      </c>
      <c r="D72" s="137" t="s">
        <v>47</v>
      </c>
      <c r="E72" s="11">
        <v>112</v>
      </c>
      <c r="F72" s="31" t="s">
        <v>89</v>
      </c>
      <c r="G72" s="57">
        <v>1890000</v>
      </c>
      <c r="H72" s="57">
        <v>1890000</v>
      </c>
      <c r="I72" s="57">
        <v>1890000</v>
      </c>
      <c r="J72" s="57">
        <v>1890000</v>
      </c>
      <c r="K72" s="57">
        <v>1890000</v>
      </c>
      <c r="L72" s="57">
        <v>1890000</v>
      </c>
      <c r="M72" s="57">
        <v>1890000</v>
      </c>
      <c r="N72" s="57">
        <v>1890000</v>
      </c>
      <c r="O72" s="57">
        <v>1890000</v>
      </c>
      <c r="P72" s="57">
        <v>1890000</v>
      </c>
      <c r="Q72" s="37">
        <v>756000</v>
      </c>
      <c r="R72" s="37">
        <v>0</v>
      </c>
      <c r="S72" s="95">
        <f>SUM(G72:R72)</f>
        <v>19656000</v>
      </c>
      <c r="T72" s="45">
        <f t="shared" si="6"/>
        <v>1638000</v>
      </c>
      <c r="U72" s="138">
        <f>SUM(S72:T76)</f>
        <v>31514454</v>
      </c>
      <c r="V72" s="113"/>
      <c r="W72" s="114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</row>
    <row r="73" spans="1:133" s="5" customFormat="1" ht="21.95" customHeight="1" x14ac:dyDescent="0.2">
      <c r="A73" s="126"/>
      <c r="B73" s="126"/>
      <c r="C73" s="141"/>
      <c r="D73" s="128"/>
      <c r="E73" s="9">
        <v>123</v>
      </c>
      <c r="F73" s="16" t="s">
        <v>24</v>
      </c>
      <c r="G73" s="37">
        <v>982736</v>
      </c>
      <c r="H73" s="37">
        <v>982736</v>
      </c>
      <c r="I73" s="37">
        <v>982736</v>
      </c>
      <c r="J73" s="37">
        <v>982736</v>
      </c>
      <c r="K73" s="37">
        <v>982736</v>
      </c>
      <c r="L73" s="37">
        <v>982736</v>
      </c>
      <c r="M73" s="37">
        <v>982736</v>
      </c>
      <c r="N73" s="37">
        <v>982736</v>
      </c>
      <c r="O73" s="37">
        <v>982736</v>
      </c>
      <c r="P73" s="37">
        <v>982736</v>
      </c>
      <c r="Q73" s="37">
        <v>393094</v>
      </c>
      <c r="R73" s="37">
        <v>0</v>
      </c>
      <c r="S73" s="95">
        <f>SUM(G73:R73)</f>
        <v>10220454</v>
      </c>
      <c r="T73" s="38">
        <v>0</v>
      </c>
      <c r="U73" s="131"/>
      <c r="V73" s="113"/>
      <c r="W73" s="114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</row>
    <row r="74" spans="1:133" s="5" customFormat="1" ht="21.95" customHeight="1" x14ac:dyDescent="0.2">
      <c r="A74" s="126"/>
      <c r="B74" s="126"/>
      <c r="C74" s="141"/>
      <c r="D74" s="128"/>
      <c r="E74" s="9">
        <v>131</v>
      </c>
      <c r="F74" s="16" t="s">
        <v>29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95">
        <f>SUM(G74:R74)</f>
        <v>0</v>
      </c>
      <c r="T74" s="38"/>
      <c r="U74" s="131"/>
      <c r="V74" s="113"/>
      <c r="W74" s="114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</row>
    <row r="75" spans="1:133" s="5" customFormat="1" ht="21.95" customHeight="1" x14ac:dyDescent="0.2">
      <c r="A75" s="126"/>
      <c r="B75" s="126"/>
      <c r="C75" s="141"/>
      <c r="D75" s="128"/>
      <c r="E75" s="6">
        <v>133</v>
      </c>
      <c r="F75" s="16" t="s">
        <v>22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95">
        <f>SUM(G75:R75)</f>
        <v>0</v>
      </c>
      <c r="T75" s="38">
        <f>S75/12</f>
        <v>0</v>
      </c>
      <c r="U75" s="131"/>
      <c r="V75" s="113"/>
      <c r="W75" s="114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</row>
    <row r="76" spans="1:133" s="5" customFormat="1" ht="21.95" customHeight="1" thickBot="1" x14ac:dyDescent="0.25">
      <c r="A76" s="139"/>
      <c r="B76" s="139"/>
      <c r="C76" s="142"/>
      <c r="D76" s="129"/>
      <c r="E76" s="12">
        <v>232</v>
      </c>
      <c r="F76" s="35" t="s">
        <v>21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94">
        <f>SUM(G76:R76)</f>
        <v>0</v>
      </c>
      <c r="T76" s="43">
        <v>0</v>
      </c>
      <c r="U76" s="132"/>
      <c r="V76" s="113"/>
      <c r="W76" s="114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</row>
    <row r="77" spans="1:133" s="5" customFormat="1" ht="21.95" customHeight="1" x14ac:dyDescent="0.2">
      <c r="A77" s="133">
        <v>20</v>
      </c>
      <c r="B77" s="133">
        <f t="shared" si="8"/>
        <v>1000</v>
      </c>
      <c r="C77" s="140">
        <v>736256</v>
      </c>
      <c r="D77" s="137" t="s">
        <v>48</v>
      </c>
      <c r="E77" s="11">
        <v>112</v>
      </c>
      <c r="F77" s="31" t="s">
        <v>89</v>
      </c>
      <c r="G77" s="57">
        <v>1890000</v>
      </c>
      <c r="H77" s="57">
        <v>1890000</v>
      </c>
      <c r="I77" s="57">
        <v>1890000</v>
      </c>
      <c r="J77" s="57">
        <v>1890000</v>
      </c>
      <c r="K77" s="57">
        <v>1890000</v>
      </c>
      <c r="L77" s="57">
        <v>1890000</v>
      </c>
      <c r="M77" s="57">
        <v>1890000</v>
      </c>
      <c r="N77" s="57">
        <v>1890000</v>
      </c>
      <c r="O77" s="57">
        <v>1890000</v>
      </c>
      <c r="P77" s="57">
        <v>1890000</v>
      </c>
      <c r="Q77" s="37">
        <v>756000</v>
      </c>
      <c r="R77" s="37">
        <v>0</v>
      </c>
      <c r="S77" s="98">
        <f t="shared" ref="S77:S88" si="17">SUM(G77:R77)</f>
        <v>19656000</v>
      </c>
      <c r="T77" s="59">
        <f t="shared" ref="T77:T160" si="18">S77/12</f>
        <v>1638000</v>
      </c>
      <c r="U77" s="138">
        <f>SUM(S77:T80)</f>
        <v>31514454</v>
      </c>
      <c r="V77" s="113"/>
      <c r="W77" s="114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</row>
    <row r="78" spans="1:133" s="5" customFormat="1" ht="21.95" customHeight="1" x14ac:dyDescent="0.2">
      <c r="A78" s="126"/>
      <c r="B78" s="126"/>
      <c r="C78" s="141"/>
      <c r="D78" s="128"/>
      <c r="E78" s="9">
        <v>113</v>
      </c>
      <c r="F78" s="16" t="s">
        <v>20</v>
      </c>
      <c r="G78" s="37">
        <v>982736</v>
      </c>
      <c r="H78" s="37">
        <v>982736</v>
      </c>
      <c r="I78" s="37">
        <v>982736</v>
      </c>
      <c r="J78" s="37">
        <v>982736</v>
      </c>
      <c r="K78" s="37">
        <v>982736</v>
      </c>
      <c r="L78" s="37">
        <v>982736</v>
      </c>
      <c r="M78" s="37">
        <v>982736</v>
      </c>
      <c r="N78" s="37">
        <v>982736</v>
      </c>
      <c r="O78" s="37">
        <v>982736</v>
      </c>
      <c r="P78" s="37">
        <v>982736</v>
      </c>
      <c r="Q78" s="37">
        <v>393094</v>
      </c>
      <c r="R78" s="37">
        <v>0</v>
      </c>
      <c r="S78" s="95">
        <f t="shared" si="17"/>
        <v>10220454</v>
      </c>
      <c r="T78" s="38">
        <v>0</v>
      </c>
      <c r="U78" s="131"/>
      <c r="V78" s="113"/>
      <c r="W78" s="114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</row>
    <row r="79" spans="1:133" s="5" customFormat="1" ht="21.95" customHeight="1" x14ac:dyDescent="0.2">
      <c r="A79" s="126"/>
      <c r="B79" s="126"/>
      <c r="C79" s="141"/>
      <c r="D79" s="128"/>
      <c r="E79" s="9">
        <v>131</v>
      </c>
      <c r="F79" s="16" t="s">
        <v>27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95">
        <f t="shared" si="17"/>
        <v>0</v>
      </c>
      <c r="T79" s="38"/>
      <c r="U79" s="131"/>
      <c r="V79" s="113"/>
      <c r="W79" s="114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</row>
    <row r="80" spans="1:133" s="5" customFormat="1" ht="21.95" customHeight="1" thickBot="1" x14ac:dyDescent="0.25">
      <c r="A80" s="126"/>
      <c r="B80" s="139"/>
      <c r="C80" s="142"/>
      <c r="D80" s="129"/>
      <c r="E80" s="9">
        <v>232</v>
      </c>
      <c r="F80" s="16" t="s">
        <v>21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99">
        <f t="shared" si="17"/>
        <v>0</v>
      </c>
      <c r="T80" s="43">
        <f t="shared" si="18"/>
        <v>0</v>
      </c>
      <c r="U80" s="132"/>
      <c r="V80" s="113"/>
      <c r="W80" s="114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</row>
    <row r="81" spans="1:133" s="5" customFormat="1" ht="21.95" customHeight="1" x14ac:dyDescent="0.2">
      <c r="A81" s="133">
        <v>21</v>
      </c>
      <c r="B81" s="133">
        <f t="shared" si="8"/>
        <v>1000</v>
      </c>
      <c r="C81" s="140">
        <v>1564448</v>
      </c>
      <c r="D81" s="137" t="s">
        <v>49</v>
      </c>
      <c r="E81" s="11">
        <v>112</v>
      </c>
      <c r="F81" s="31" t="s">
        <v>89</v>
      </c>
      <c r="G81" s="57">
        <v>1890000</v>
      </c>
      <c r="H81" s="57">
        <v>1890000</v>
      </c>
      <c r="I81" s="57">
        <v>1890000</v>
      </c>
      <c r="J81" s="57">
        <v>1890000</v>
      </c>
      <c r="K81" s="57">
        <v>1890000</v>
      </c>
      <c r="L81" s="57">
        <v>1890000</v>
      </c>
      <c r="M81" s="57">
        <v>1890000</v>
      </c>
      <c r="N81" s="57">
        <v>1890000</v>
      </c>
      <c r="O81" s="57">
        <v>1890000</v>
      </c>
      <c r="P81" s="57">
        <v>1890000</v>
      </c>
      <c r="Q81" s="57">
        <v>1890000</v>
      </c>
      <c r="R81" s="57">
        <v>1890000</v>
      </c>
      <c r="S81" s="95">
        <f t="shared" si="17"/>
        <v>22680000</v>
      </c>
      <c r="T81" s="45">
        <f t="shared" si="18"/>
        <v>1890000</v>
      </c>
      <c r="U81" s="131">
        <f>SUM(S81:T84)</f>
        <v>36362832</v>
      </c>
      <c r="V81" s="113"/>
      <c r="W81" s="114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</row>
    <row r="82" spans="1:133" s="5" customFormat="1" ht="21.95" customHeight="1" x14ac:dyDescent="0.2">
      <c r="A82" s="126"/>
      <c r="B82" s="126"/>
      <c r="C82" s="141"/>
      <c r="D82" s="128"/>
      <c r="E82" s="9">
        <v>113</v>
      </c>
      <c r="F82" s="16" t="s">
        <v>20</v>
      </c>
      <c r="G82" s="37">
        <v>982736</v>
      </c>
      <c r="H82" s="37">
        <v>982736</v>
      </c>
      <c r="I82" s="37">
        <v>982736</v>
      </c>
      <c r="J82" s="37">
        <v>982736</v>
      </c>
      <c r="K82" s="37">
        <v>982736</v>
      </c>
      <c r="L82" s="37">
        <v>982736</v>
      </c>
      <c r="M82" s="37">
        <v>982736</v>
      </c>
      <c r="N82" s="37">
        <v>982736</v>
      </c>
      <c r="O82" s="37">
        <v>982736</v>
      </c>
      <c r="P82" s="37">
        <v>982736</v>
      </c>
      <c r="Q82" s="37">
        <v>982736</v>
      </c>
      <c r="R82" s="37">
        <v>982736</v>
      </c>
      <c r="S82" s="95">
        <f t="shared" si="17"/>
        <v>11792832</v>
      </c>
      <c r="T82" s="38">
        <v>0</v>
      </c>
      <c r="U82" s="131"/>
      <c r="V82" s="113"/>
      <c r="W82" s="114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</row>
    <row r="83" spans="1:133" s="5" customFormat="1" ht="21.95" customHeight="1" x14ac:dyDescent="0.2">
      <c r="A83" s="126"/>
      <c r="B83" s="126"/>
      <c r="C83" s="141"/>
      <c r="D83" s="128"/>
      <c r="E83" s="9">
        <v>131</v>
      </c>
      <c r="F83" s="16" t="s">
        <v>82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100">
        <f t="shared" si="17"/>
        <v>0</v>
      </c>
      <c r="T83" s="38">
        <f t="shared" si="18"/>
        <v>0</v>
      </c>
      <c r="U83" s="131"/>
      <c r="V83" s="113"/>
      <c r="W83" s="114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</row>
    <row r="84" spans="1:133" s="5" customFormat="1" ht="21.95" customHeight="1" thickBot="1" x14ac:dyDescent="0.25">
      <c r="A84" s="139"/>
      <c r="B84" s="139"/>
      <c r="C84" s="142"/>
      <c r="D84" s="129"/>
      <c r="E84" s="9">
        <v>232</v>
      </c>
      <c r="F84" s="16" t="s">
        <v>21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99">
        <f t="shared" si="17"/>
        <v>0</v>
      </c>
      <c r="T84" s="43">
        <f t="shared" si="18"/>
        <v>0</v>
      </c>
      <c r="U84" s="132"/>
      <c r="V84" s="113"/>
      <c r="W84" s="114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</row>
    <row r="85" spans="1:133" s="5" customFormat="1" ht="21.95" customHeight="1" x14ac:dyDescent="0.2">
      <c r="A85" s="133">
        <v>22</v>
      </c>
      <c r="B85" s="133">
        <f t="shared" si="8"/>
        <v>1000</v>
      </c>
      <c r="C85" s="140">
        <v>2062609</v>
      </c>
      <c r="D85" s="137" t="s">
        <v>50</v>
      </c>
      <c r="E85" s="11">
        <v>112</v>
      </c>
      <c r="F85" s="31" t="s">
        <v>89</v>
      </c>
      <c r="G85" s="57">
        <v>1890000</v>
      </c>
      <c r="H85" s="57">
        <v>1890000</v>
      </c>
      <c r="I85" s="57">
        <v>1890000</v>
      </c>
      <c r="J85" s="57">
        <v>1890000</v>
      </c>
      <c r="K85" s="57">
        <v>1890000</v>
      </c>
      <c r="L85" s="57">
        <v>1890000</v>
      </c>
      <c r="M85" s="57">
        <v>1890000</v>
      </c>
      <c r="N85" s="57">
        <v>1890000</v>
      </c>
      <c r="O85" s="57">
        <v>1890000</v>
      </c>
      <c r="P85" s="57">
        <v>1890000</v>
      </c>
      <c r="Q85" s="37">
        <v>756000</v>
      </c>
      <c r="R85" s="37">
        <v>0</v>
      </c>
      <c r="S85" s="95">
        <f t="shared" si="17"/>
        <v>19656000</v>
      </c>
      <c r="T85" s="45">
        <f t="shared" si="18"/>
        <v>1638000</v>
      </c>
      <c r="U85" s="138">
        <f>SUM(S85:T88)</f>
        <v>31514454</v>
      </c>
      <c r="V85" s="113"/>
      <c r="W85" s="114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</row>
    <row r="86" spans="1:133" s="5" customFormat="1" ht="21.95" customHeight="1" x14ac:dyDescent="0.2">
      <c r="A86" s="126"/>
      <c r="B86" s="126"/>
      <c r="C86" s="141"/>
      <c r="D86" s="128"/>
      <c r="E86" s="9">
        <v>123</v>
      </c>
      <c r="F86" s="16" t="s">
        <v>24</v>
      </c>
      <c r="G86" s="37">
        <v>982736</v>
      </c>
      <c r="H86" s="37">
        <v>982736</v>
      </c>
      <c r="I86" s="37">
        <v>982736</v>
      </c>
      <c r="J86" s="37">
        <v>982736</v>
      </c>
      <c r="K86" s="37">
        <v>982736</v>
      </c>
      <c r="L86" s="37">
        <v>982736</v>
      </c>
      <c r="M86" s="37">
        <v>982736</v>
      </c>
      <c r="N86" s="37">
        <v>982736</v>
      </c>
      <c r="O86" s="37">
        <v>982736</v>
      </c>
      <c r="P86" s="37">
        <v>982736</v>
      </c>
      <c r="Q86" s="37">
        <v>393094</v>
      </c>
      <c r="R86" s="37">
        <v>0</v>
      </c>
      <c r="S86" s="95">
        <f t="shared" si="17"/>
        <v>10220454</v>
      </c>
      <c r="T86" s="45"/>
      <c r="U86" s="131"/>
      <c r="V86" s="113"/>
      <c r="W86" s="114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</row>
    <row r="87" spans="1:133" s="5" customFormat="1" ht="21.95" customHeight="1" x14ac:dyDescent="0.2">
      <c r="A87" s="126"/>
      <c r="B87" s="126"/>
      <c r="C87" s="141"/>
      <c r="D87" s="128"/>
      <c r="E87" s="9">
        <v>131</v>
      </c>
      <c r="F87" s="16" t="s">
        <v>30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95">
        <f t="shared" si="17"/>
        <v>0</v>
      </c>
      <c r="T87" s="38"/>
      <c r="U87" s="131"/>
      <c r="V87" s="113"/>
      <c r="W87" s="114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</row>
    <row r="88" spans="1:133" s="5" customFormat="1" ht="21.95" customHeight="1" thickBot="1" x14ac:dyDescent="0.25">
      <c r="A88" s="139"/>
      <c r="B88" s="139"/>
      <c r="C88" s="142"/>
      <c r="D88" s="129"/>
      <c r="E88" s="10">
        <v>232</v>
      </c>
      <c r="F88" s="35" t="s">
        <v>21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61">
        <v>0</v>
      </c>
      <c r="S88" s="94">
        <f t="shared" si="17"/>
        <v>0</v>
      </c>
      <c r="T88" s="43">
        <v>0</v>
      </c>
      <c r="U88" s="132"/>
      <c r="V88" s="113"/>
      <c r="W88" s="114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</row>
    <row r="89" spans="1:133" s="5" customFormat="1" ht="21.95" customHeight="1" x14ac:dyDescent="0.2">
      <c r="A89" s="133">
        <v>23</v>
      </c>
      <c r="B89" s="133">
        <f t="shared" si="8"/>
        <v>1000</v>
      </c>
      <c r="C89" s="140">
        <v>1277135</v>
      </c>
      <c r="D89" s="137" t="s">
        <v>51</v>
      </c>
      <c r="E89" s="11">
        <v>112</v>
      </c>
      <c r="F89" s="31" t="s">
        <v>89</v>
      </c>
      <c r="G89" s="57">
        <v>1890000</v>
      </c>
      <c r="H89" s="57">
        <v>1890000</v>
      </c>
      <c r="I89" s="57">
        <v>1890000</v>
      </c>
      <c r="J89" s="57">
        <v>1890000</v>
      </c>
      <c r="K89" s="57">
        <v>1890000</v>
      </c>
      <c r="L89" s="57">
        <v>1890000</v>
      </c>
      <c r="M89" s="57">
        <v>1890000</v>
      </c>
      <c r="N89" s="57">
        <v>1890000</v>
      </c>
      <c r="O89" s="57">
        <v>1890000</v>
      </c>
      <c r="P89" s="57">
        <v>1890000</v>
      </c>
      <c r="Q89" s="37">
        <v>756000</v>
      </c>
      <c r="R89" s="37">
        <v>0</v>
      </c>
      <c r="S89" s="95">
        <f t="shared" ref="S89:S101" si="19">SUM(G89:R89)</f>
        <v>19656000</v>
      </c>
      <c r="T89" s="45">
        <f t="shared" si="18"/>
        <v>1638000</v>
      </c>
      <c r="U89" s="138">
        <f>SUM(S89:T92)</f>
        <v>31514424</v>
      </c>
      <c r="V89" s="113"/>
      <c r="W89" s="114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</row>
    <row r="90" spans="1:133" s="5" customFormat="1" ht="21.95" customHeight="1" x14ac:dyDescent="0.2">
      <c r="A90" s="126"/>
      <c r="B90" s="126"/>
      <c r="C90" s="141"/>
      <c r="D90" s="128"/>
      <c r="E90" s="9">
        <v>113</v>
      </c>
      <c r="F90" s="16" t="s">
        <v>20</v>
      </c>
      <c r="G90" s="37">
        <v>982736</v>
      </c>
      <c r="H90" s="37">
        <v>982736</v>
      </c>
      <c r="I90" s="37">
        <v>982736</v>
      </c>
      <c r="J90" s="37">
        <v>982736</v>
      </c>
      <c r="K90" s="37">
        <v>982736</v>
      </c>
      <c r="L90" s="37">
        <v>982736</v>
      </c>
      <c r="M90" s="37">
        <v>982736</v>
      </c>
      <c r="N90" s="37">
        <v>982736</v>
      </c>
      <c r="O90" s="37">
        <v>982736</v>
      </c>
      <c r="P90" s="37">
        <v>982736</v>
      </c>
      <c r="Q90" s="37">
        <v>393064</v>
      </c>
      <c r="R90" s="37">
        <v>0</v>
      </c>
      <c r="S90" s="95">
        <f t="shared" si="19"/>
        <v>10220424</v>
      </c>
      <c r="T90" s="38">
        <v>0</v>
      </c>
      <c r="U90" s="131"/>
      <c r="V90" s="113"/>
      <c r="W90" s="114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</row>
    <row r="91" spans="1:133" s="5" customFormat="1" ht="21.95" customHeight="1" x14ac:dyDescent="0.2">
      <c r="A91" s="126"/>
      <c r="B91" s="126"/>
      <c r="C91" s="141"/>
      <c r="D91" s="128"/>
      <c r="E91" s="6">
        <v>131</v>
      </c>
      <c r="F91" s="16" t="s">
        <v>30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95">
        <f t="shared" si="19"/>
        <v>0</v>
      </c>
      <c r="T91" s="38">
        <f t="shared" si="18"/>
        <v>0</v>
      </c>
      <c r="U91" s="131"/>
      <c r="V91" s="113"/>
      <c r="W91" s="114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</row>
    <row r="92" spans="1:133" s="5" customFormat="1" ht="21.95" customHeight="1" thickBot="1" x14ac:dyDescent="0.25">
      <c r="A92" s="139"/>
      <c r="B92" s="139"/>
      <c r="C92" s="142"/>
      <c r="D92" s="129"/>
      <c r="E92" s="8">
        <v>232</v>
      </c>
      <c r="F92" s="35" t="s">
        <v>83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94">
        <f>SUM(G92:R92)</f>
        <v>0</v>
      </c>
      <c r="T92" s="43">
        <f t="shared" si="18"/>
        <v>0</v>
      </c>
      <c r="U92" s="132"/>
      <c r="V92" s="113"/>
      <c r="W92" s="114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</row>
    <row r="93" spans="1:133" s="5" customFormat="1" ht="21.95" customHeight="1" x14ac:dyDescent="0.2">
      <c r="A93" s="133">
        <v>24</v>
      </c>
      <c r="B93" s="134">
        <f t="shared" si="8"/>
        <v>1000</v>
      </c>
      <c r="C93" s="134">
        <v>795784</v>
      </c>
      <c r="D93" s="137" t="s">
        <v>52</v>
      </c>
      <c r="E93" s="11">
        <v>112</v>
      </c>
      <c r="F93" s="31" t="s">
        <v>89</v>
      </c>
      <c r="G93" s="57">
        <v>1890000</v>
      </c>
      <c r="H93" s="57">
        <v>1890000</v>
      </c>
      <c r="I93" s="57">
        <v>1890000</v>
      </c>
      <c r="J93" s="57">
        <v>1890000</v>
      </c>
      <c r="K93" s="57">
        <v>1890000</v>
      </c>
      <c r="L93" s="57">
        <v>1890000</v>
      </c>
      <c r="M93" s="57">
        <v>1890000</v>
      </c>
      <c r="N93" s="57">
        <v>1890000</v>
      </c>
      <c r="O93" s="57">
        <v>1890000</v>
      </c>
      <c r="P93" s="57">
        <v>1890000</v>
      </c>
      <c r="Q93" s="37">
        <v>756000</v>
      </c>
      <c r="R93" s="37">
        <v>0</v>
      </c>
      <c r="S93" s="95">
        <f>SUM(G93:R93)</f>
        <v>19656000</v>
      </c>
      <c r="T93" s="45">
        <f t="shared" si="18"/>
        <v>1638000</v>
      </c>
      <c r="U93" s="138">
        <f>SUM(S93:T96)</f>
        <v>31514454</v>
      </c>
      <c r="V93" s="113"/>
      <c r="W93" s="114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</row>
    <row r="94" spans="1:133" s="5" customFormat="1" ht="21.95" customHeight="1" x14ac:dyDescent="0.2">
      <c r="A94" s="126"/>
      <c r="B94" s="135"/>
      <c r="C94" s="135"/>
      <c r="D94" s="128"/>
      <c r="E94" s="9">
        <v>113</v>
      </c>
      <c r="F94" s="16" t="s">
        <v>20</v>
      </c>
      <c r="G94" s="37">
        <v>982736</v>
      </c>
      <c r="H94" s="37">
        <v>982736</v>
      </c>
      <c r="I94" s="37">
        <v>982736</v>
      </c>
      <c r="J94" s="37">
        <v>982736</v>
      </c>
      <c r="K94" s="37">
        <v>982736</v>
      </c>
      <c r="L94" s="37">
        <v>982736</v>
      </c>
      <c r="M94" s="37">
        <v>982736</v>
      </c>
      <c r="N94" s="37">
        <v>982736</v>
      </c>
      <c r="O94" s="37">
        <v>982736</v>
      </c>
      <c r="P94" s="37">
        <v>982736</v>
      </c>
      <c r="Q94" s="37">
        <v>393094</v>
      </c>
      <c r="R94" s="37">
        <v>0</v>
      </c>
      <c r="S94" s="95">
        <f t="shared" si="19"/>
        <v>10220454</v>
      </c>
      <c r="T94" s="45">
        <v>0</v>
      </c>
      <c r="U94" s="131"/>
      <c r="V94" s="113"/>
      <c r="W94" s="114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</row>
    <row r="95" spans="1:133" s="5" customFormat="1" ht="21.95" customHeight="1" x14ac:dyDescent="0.2">
      <c r="A95" s="126"/>
      <c r="B95" s="135"/>
      <c r="C95" s="135"/>
      <c r="D95" s="128"/>
      <c r="E95" s="9">
        <v>131</v>
      </c>
      <c r="F95" s="16" t="s">
        <v>30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95">
        <f t="shared" si="19"/>
        <v>0</v>
      </c>
      <c r="T95" s="38">
        <f t="shared" si="18"/>
        <v>0</v>
      </c>
      <c r="U95" s="131"/>
      <c r="V95" s="113"/>
      <c r="W95" s="114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</row>
    <row r="96" spans="1:133" s="5" customFormat="1" ht="21.95" customHeight="1" thickBot="1" x14ac:dyDescent="0.25">
      <c r="A96" s="126"/>
      <c r="B96" s="136"/>
      <c r="C96" s="136"/>
      <c r="D96" s="129"/>
      <c r="E96" s="9">
        <v>232</v>
      </c>
      <c r="F96" s="16" t="s">
        <v>83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94">
        <f t="shared" si="19"/>
        <v>0</v>
      </c>
      <c r="T96" s="43">
        <f t="shared" si="18"/>
        <v>0</v>
      </c>
      <c r="U96" s="132"/>
      <c r="V96" s="113"/>
      <c r="W96" s="114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113"/>
      <c r="CM96" s="113"/>
      <c r="CN96" s="113"/>
      <c r="CO96" s="113"/>
      <c r="CP96" s="113"/>
      <c r="CQ96" s="113"/>
      <c r="CR96" s="113"/>
      <c r="CS96" s="113"/>
      <c r="CT96" s="113"/>
      <c r="CU96" s="113"/>
      <c r="CV96" s="113"/>
      <c r="CW96" s="113"/>
      <c r="CX96" s="113"/>
      <c r="CY96" s="113"/>
      <c r="CZ96" s="113"/>
      <c r="DA96" s="113"/>
      <c r="DB96" s="113"/>
      <c r="DC96" s="113"/>
      <c r="DD96" s="113"/>
      <c r="DE96" s="113"/>
      <c r="DF96" s="113"/>
      <c r="DG96" s="113"/>
      <c r="DH96" s="113"/>
      <c r="DI96" s="113"/>
      <c r="DJ96" s="113"/>
      <c r="DK96" s="113"/>
      <c r="DL96" s="113"/>
      <c r="DM96" s="113"/>
      <c r="DN96" s="113"/>
      <c r="DO96" s="113"/>
      <c r="DP96" s="113"/>
      <c r="DQ96" s="113"/>
      <c r="DR96" s="113"/>
      <c r="DS96" s="113"/>
      <c r="DT96" s="113"/>
      <c r="DU96" s="113"/>
      <c r="DV96" s="113"/>
      <c r="DW96" s="113"/>
      <c r="DX96" s="113"/>
      <c r="DY96" s="113"/>
      <c r="DZ96" s="113"/>
      <c r="EA96" s="113"/>
      <c r="EB96" s="113"/>
      <c r="EC96" s="113"/>
    </row>
    <row r="97" spans="1:133" s="5" customFormat="1" ht="21.95" customHeight="1" x14ac:dyDescent="0.2">
      <c r="A97" s="133">
        <v>25</v>
      </c>
      <c r="B97" s="134">
        <f t="shared" si="8"/>
        <v>1000</v>
      </c>
      <c r="C97" s="134">
        <v>3021286</v>
      </c>
      <c r="D97" s="137" t="s">
        <v>53</v>
      </c>
      <c r="E97" s="11">
        <v>112</v>
      </c>
      <c r="F97" s="31" t="s">
        <v>89</v>
      </c>
      <c r="G97" s="57">
        <v>1890000</v>
      </c>
      <c r="H97" s="57">
        <v>1890000</v>
      </c>
      <c r="I97" s="57">
        <v>1890000</v>
      </c>
      <c r="J97" s="57">
        <v>1890000</v>
      </c>
      <c r="K97" s="57">
        <v>1890000</v>
      </c>
      <c r="L97" s="57">
        <v>1890000</v>
      </c>
      <c r="M97" s="57">
        <v>1890000</v>
      </c>
      <c r="N97" s="57">
        <v>1890000</v>
      </c>
      <c r="O97" s="57">
        <v>1890000</v>
      </c>
      <c r="P97" s="57">
        <v>1890000</v>
      </c>
      <c r="Q97" s="37">
        <v>756000</v>
      </c>
      <c r="R97" s="37">
        <v>0</v>
      </c>
      <c r="S97" s="95">
        <f t="shared" si="19"/>
        <v>19656000</v>
      </c>
      <c r="T97" s="45">
        <f t="shared" si="18"/>
        <v>1638000</v>
      </c>
      <c r="U97" s="138">
        <f>SUM(S97:T100)</f>
        <v>31514424</v>
      </c>
      <c r="V97" s="113"/>
      <c r="W97" s="114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</row>
    <row r="98" spans="1:133" s="5" customFormat="1" ht="21.95" customHeight="1" x14ac:dyDescent="0.2">
      <c r="A98" s="126"/>
      <c r="B98" s="135"/>
      <c r="C98" s="135"/>
      <c r="D98" s="128"/>
      <c r="E98" s="9">
        <v>113</v>
      </c>
      <c r="F98" s="16" t="s">
        <v>20</v>
      </c>
      <c r="G98" s="37">
        <v>982736</v>
      </c>
      <c r="H98" s="37">
        <v>982736</v>
      </c>
      <c r="I98" s="37">
        <v>982736</v>
      </c>
      <c r="J98" s="37">
        <v>982736</v>
      </c>
      <c r="K98" s="37">
        <v>982736</v>
      </c>
      <c r="L98" s="37">
        <v>982736</v>
      </c>
      <c r="M98" s="37">
        <v>982736</v>
      </c>
      <c r="N98" s="37">
        <v>982736</v>
      </c>
      <c r="O98" s="37">
        <v>982736</v>
      </c>
      <c r="P98" s="37">
        <v>982736</v>
      </c>
      <c r="Q98" s="37">
        <v>393064</v>
      </c>
      <c r="R98" s="37">
        <v>0</v>
      </c>
      <c r="S98" s="95">
        <f>SUM(G98:R98)</f>
        <v>10220424</v>
      </c>
      <c r="T98" s="38">
        <v>0</v>
      </c>
      <c r="U98" s="131"/>
      <c r="V98" s="113"/>
      <c r="W98" s="114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113"/>
      <c r="DZ98" s="113"/>
      <c r="EA98" s="113"/>
      <c r="EB98" s="113"/>
      <c r="EC98" s="113"/>
    </row>
    <row r="99" spans="1:133" s="5" customFormat="1" ht="21.95" customHeight="1" x14ac:dyDescent="0.2">
      <c r="A99" s="126"/>
      <c r="B99" s="135"/>
      <c r="C99" s="135"/>
      <c r="D99" s="128"/>
      <c r="E99" s="9">
        <v>131</v>
      </c>
      <c r="F99" s="16" t="s">
        <v>26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95">
        <f t="shared" si="19"/>
        <v>0</v>
      </c>
      <c r="T99" s="38"/>
      <c r="U99" s="131"/>
      <c r="V99" s="113"/>
      <c r="W99" s="114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3"/>
      <c r="CQ99" s="113"/>
      <c r="CR99" s="113"/>
      <c r="CS99" s="113"/>
      <c r="CT99" s="113"/>
      <c r="CU99" s="113"/>
      <c r="CV99" s="113"/>
      <c r="CW99" s="113"/>
      <c r="CX99" s="113"/>
      <c r="CY99" s="113"/>
      <c r="CZ99" s="113"/>
      <c r="DA99" s="113"/>
      <c r="DB99" s="113"/>
      <c r="DC99" s="113"/>
      <c r="DD99" s="113"/>
      <c r="DE99" s="113"/>
      <c r="DF99" s="113"/>
      <c r="DG99" s="113"/>
      <c r="DH99" s="113"/>
      <c r="DI99" s="113"/>
      <c r="DJ99" s="113"/>
      <c r="DK99" s="113"/>
      <c r="DL99" s="113"/>
      <c r="DM99" s="113"/>
      <c r="DN99" s="113"/>
      <c r="DO99" s="113"/>
      <c r="DP99" s="113"/>
      <c r="DQ99" s="113"/>
      <c r="DR99" s="113"/>
      <c r="DS99" s="113"/>
      <c r="DT99" s="113"/>
      <c r="DU99" s="113"/>
      <c r="DV99" s="113"/>
      <c r="DW99" s="113"/>
      <c r="DX99" s="113"/>
      <c r="DY99" s="113"/>
      <c r="DZ99" s="113"/>
      <c r="EA99" s="113"/>
      <c r="EB99" s="113"/>
      <c r="EC99" s="113"/>
    </row>
    <row r="100" spans="1:133" s="5" customFormat="1" ht="21.95" customHeight="1" thickBot="1" x14ac:dyDescent="0.25">
      <c r="A100" s="126"/>
      <c r="B100" s="136"/>
      <c r="C100" s="136"/>
      <c r="D100" s="129"/>
      <c r="E100" s="9">
        <v>232</v>
      </c>
      <c r="F100" s="16" t="s">
        <v>83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94">
        <f t="shared" si="19"/>
        <v>0</v>
      </c>
      <c r="T100" s="43">
        <f t="shared" si="18"/>
        <v>0</v>
      </c>
      <c r="U100" s="132"/>
      <c r="V100" s="113"/>
      <c r="W100" s="114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113"/>
      <c r="DZ100" s="113"/>
      <c r="EA100" s="113"/>
      <c r="EB100" s="113"/>
      <c r="EC100" s="113"/>
    </row>
    <row r="101" spans="1:133" s="5" customFormat="1" ht="21.95" customHeight="1" x14ac:dyDescent="0.2">
      <c r="A101" s="133">
        <v>26</v>
      </c>
      <c r="B101" s="134">
        <f t="shared" si="8"/>
        <v>1000</v>
      </c>
      <c r="C101" s="134">
        <v>2662778</v>
      </c>
      <c r="D101" s="137" t="s">
        <v>104</v>
      </c>
      <c r="E101" s="11">
        <v>112</v>
      </c>
      <c r="F101" s="31" t="s">
        <v>89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1134000</v>
      </c>
      <c r="R101" s="50">
        <v>1890000</v>
      </c>
      <c r="S101" s="95">
        <f t="shared" si="19"/>
        <v>3024000</v>
      </c>
      <c r="T101" s="45">
        <f t="shared" si="18"/>
        <v>252000</v>
      </c>
      <c r="U101" s="138">
        <f>SUM(S101:T104)</f>
        <v>4848378</v>
      </c>
      <c r="V101" s="113"/>
      <c r="W101" s="114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</row>
    <row r="102" spans="1:133" s="5" customFormat="1" ht="21.95" customHeight="1" x14ac:dyDescent="0.2">
      <c r="A102" s="126"/>
      <c r="B102" s="135"/>
      <c r="C102" s="135"/>
      <c r="D102" s="128"/>
      <c r="E102" s="9">
        <v>113</v>
      </c>
      <c r="F102" s="16" t="s">
        <v>20</v>
      </c>
      <c r="G102" s="60">
        <v>0</v>
      </c>
      <c r="H102" s="60">
        <v>0</v>
      </c>
      <c r="I102" s="60">
        <v>0</v>
      </c>
      <c r="J102" s="60">
        <v>0</v>
      </c>
      <c r="K102" s="60">
        <v>0</v>
      </c>
      <c r="L102" s="60">
        <v>0</v>
      </c>
      <c r="M102" s="60">
        <v>0</v>
      </c>
      <c r="N102" s="60">
        <v>0</v>
      </c>
      <c r="O102" s="60">
        <v>0</v>
      </c>
      <c r="P102" s="60">
        <v>0</v>
      </c>
      <c r="Q102" s="60">
        <v>589642</v>
      </c>
      <c r="R102" s="60">
        <v>982736</v>
      </c>
      <c r="S102" s="95">
        <f>SUM(G102:R102)</f>
        <v>1572378</v>
      </c>
      <c r="T102" s="38">
        <v>0</v>
      </c>
      <c r="U102" s="131"/>
      <c r="V102" s="113"/>
      <c r="W102" s="114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3"/>
      <c r="CQ102" s="113"/>
      <c r="CR102" s="113"/>
      <c r="CS102" s="113"/>
      <c r="CT102" s="113"/>
      <c r="CU102" s="113"/>
      <c r="CV102" s="113"/>
      <c r="CW102" s="113"/>
      <c r="CX102" s="113"/>
      <c r="CY102" s="113"/>
      <c r="CZ102" s="113"/>
      <c r="DA102" s="113"/>
      <c r="DB102" s="113"/>
      <c r="DC102" s="113"/>
      <c r="DD102" s="113"/>
      <c r="DE102" s="113"/>
      <c r="DF102" s="113"/>
      <c r="DG102" s="113"/>
      <c r="DH102" s="113"/>
      <c r="DI102" s="113"/>
      <c r="DJ102" s="113"/>
      <c r="DK102" s="113"/>
      <c r="DL102" s="113"/>
      <c r="DM102" s="113"/>
      <c r="DN102" s="113"/>
      <c r="DO102" s="113"/>
      <c r="DP102" s="113"/>
      <c r="DQ102" s="113"/>
      <c r="DR102" s="113"/>
      <c r="DS102" s="113"/>
      <c r="DT102" s="113"/>
      <c r="DU102" s="113"/>
      <c r="DV102" s="113"/>
      <c r="DW102" s="113"/>
      <c r="DX102" s="113"/>
      <c r="DY102" s="113"/>
      <c r="DZ102" s="113"/>
      <c r="EA102" s="113"/>
      <c r="EB102" s="113"/>
      <c r="EC102" s="113"/>
    </row>
    <row r="103" spans="1:133" s="5" customFormat="1" ht="21.95" customHeight="1" x14ac:dyDescent="0.2">
      <c r="A103" s="126"/>
      <c r="B103" s="135"/>
      <c r="C103" s="135"/>
      <c r="D103" s="128"/>
      <c r="E103" s="9">
        <v>131</v>
      </c>
      <c r="F103" s="16" t="s">
        <v>26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95">
        <f t="shared" ref="S103:S105" si="20">SUM(G103:R103)</f>
        <v>0</v>
      </c>
      <c r="T103" s="38"/>
      <c r="U103" s="131"/>
      <c r="V103" s="113"/>
      <c r="W103" s="114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  <c r="EB103" s="113"/>
      <c r="EC103" s="113"/>
    </row>
    <row r="104" spans="1:133" s="5" customFormat="1" ht="21.95" customHeight="1" thickBot="1" x14ac:dyDescent="0.25">
      <c r="A104" s="126"/>
      <c r="B104" s="136"/>
      <c r="C104" s="136"/>
      <c r="D104" s="129"/>
      <c r="E104" s="9">
        <v>232</v>
      </c>
      <c r="F104" s="16" t="s">
        <v>83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94">
        <f t="shared" si="20"/>
        <v>0</v>
      </c>
      <c r="T104" s="43">
        <f t="shared" ref="T104:T105" si="21">S104/12</f>
        <v>0</v>
      </c>
      <c r="U104" s="132"/>
      <c r="V104" s="113"/>
      <c r="W104" s="114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113"/>
      <c r="DZ104" s="113"/>
      <c r="EA104" s="113"/>
      <c r="EB104" s="113"/>
      <c r="EC104" s="113"/>
    </row>
    <row r="105" spans="1:133" s="5" customFormat="1" ht="21.95" customHeight="1" x14ac:dyDescent="0.2">
      <c r="A105" s="133">
        <v>27</v>
      </c>
      <c r="B105" s="134">
        <f t="shared" si="8"/>
        <v>1000</v>
      </c>
      <c r="C105" s="134">
        <v>1397050</v>
      </c>
      <c r="D105" s="137" t="s">
        <v>45</v>
      </c>
      <c r="E105" s="11">
        <v>112</v>
      </c>
      <c r="F105" s="31" t="s">
        <v>89</v>
      </c>
      <c r="G105" s="57">
        <v>1890000</v>
      </c>
      <c r="H105" s="57">
        <v>1890000</v>
      </c>
      <c r="I105" s="57">
        <v>1890000</v>
      </c>
      <c r="J105" s="57">
        <v>1890000</v>
      </c>
      <c r="K105" s="57">
        <v>1890000</v>
      </c>
      <c r="L105" s="57">
        <v>1890000</v>
      </c>
      <c r="M105" s="57">
        <v>1890000</v>
      </c>
      <c r="N105" s="57">
        <v>1890000</v>
      </c>
      <c r="O105" s="57">
        <v>1890000</v>
      </c>
      <c r="P105" s="57">
        <v>1890000</v>
      </c>
      <c r="Q105" s="57">
        <v>1890000</v>
      </c>
      <c r="R105" s="57">
        <v>1890000</v>
      </c>
      <c r="S105" s="95">
        <f t="shared" si="20"/>
        <v>22680000</v>
      </c>
      <c r="T105" s="45">
        <f t="shared" si="21"/>
        <v>1890000</v>
      </c>
      <c r="U105" s="138">
        <f>SUM(S105:T108)</f>
        <v>36362832</v>
      </c>
      <c r="V105" s="113"/>
      <c r="W105" s="114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  <c r="EB105" s="113"/>
      <c r="EC105" s="113"/>
    </row>
    <row r="106" spans="1:133" s="5" customFormat="1" ht="21.95" customHeight="1" x14ac:dyDescent="0.2">
      <c r="A106" s="126"/>
      <c r="B106" s="135"/>
      <c r="C106" s="135"/>
      <c r="D106" s="128"/>
      <c r="E106" s="9">
        <v>113</v>
      </c>
      <c r="F106" s="16" t="s">
        <v>20</v>
      </c>
      <c r="G106" s="37">
        <v>982736</v>
      </c>
      <c r="H106" s="37">
        <v>982736</v>
      </c>
      <c r="I106" s="37">
        <v>982736</v>
      </c>
      <c r="J106" s="37">
        <v>982736</v>
      </c>
      <c r="K106" s="37">
        <v>982736</v>
      </c>
      <c r="L106" s="37">
        <v>982736</v>
      </c>
      <c r="M106" s="37">
        <v>982736</v>
      </c>
      <c r="N106" s="37">
        <v>982736</v>
      </c>
      <c r="O106" s="37">
        <v>982736</v>
      </c>
      <c r="P106" s="37">
        <v>982736</v>
      </c>
      <c r="Q106" s="37">
        <v>982736</v>
      </c>
      <c r="R106" s="37">
        <v>982736</v>
      </c>
      <c r="S106" s="95">
        <f>SUM(G106:R106)</f>
        <v>11792832</v>
      </c>
      <c r="T106" s="38">
        <v>0</v>
      </c>
      <c r="U106" s="131"/>
      <c r="V106" s="113"/>
      <c r="W106" s="114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</row>
    <row r="107" spans="1:133" s="5" customFormat="1" ht="21.95" customHeight="1" x14ac:dyDescent="0.2">
      <c r="A107" s="126"/>
      <c r="B107" s="135"/>
      <c r="C107" s="135"/>
      <c r="D107" s="128"/>
      <c r="E107" s="9">
        <v>131</v>
      </c>
      <c r="F107" s="16" t="s">
        <v>26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95">
        <f t="shared" ref="S107:S108" si="22">SUM(G107:R107)</f>
        <v>0</v>
      </c>
      <c r="T107" s="38"/>
      <c r="U107" s="131"/>
      <c r="V107" s="113"/>
      <c r="W107" s="114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  <c r="EB107" s="113"/>
      <c r="EC107" s="113"/>
    </row>
    <row r="108" spans="1:133" s="5" customFormat="1" ht="21.95" customHeight="1" thickBot="1" x14ac:dyDescent="0.25">
      <c r="A108" s="126"/>
      <c r="B108" s="136"/>
      <c r="C108" s="136"/>
      <c r="D108" s="129"/>
      <c r="E108" s="9">
        <v>232</v>
      </c>
      <c r="F108" s="16" t="s">
        <v>83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94">
        <f t="shared" si="22"/>
        <v>0</v>
      </c>
      <c r="T108" s="43">
        <f t="shared" ref="T108" si="23">S108/12</f>
        <v>0</v>
      </c>
      <c r="U108" s="132"/>
      <c r="V108" s="113"/>
      <c r="W108" s="114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3"/>
      <c r="CN108" s="113"/>
      <c r="CO108" s="113"/>
      <c r="CP108" s="113"/>
      <c r="CQ108" s="113"/>
      <c r="CR108" s="113"/>
      <c r="CS108" s="113"/>
      <c r="CT108" s="113"/>
      <c r="CU108" s="113"/>
      <c r="CV108" s="113"/>
      <c r="CW108" s="113"/>
      <c r="CX108" s="113"/>
      <c r="CY108" s="113"/>
      <c r="CZ108" s="113"/>
      <c r="DA108" s="113"/>
      <c r="DB108" s="113"/>
      <c r="DC108" s="113"/>
      <c r="DD108" s="113"/>
      <c r="DE108" s="113"/>
      <c r="DF108" s="113"/>
      <c r="DG108" s="113"/>
      <c r="DH108" s="113"/>
      <c r="DI108" s="113"/>
      <c r="DJ108" s="113"/>
      <c r="DK108" s="113"/>
      <c r="DL108" s="113"/>
      <c r="DM108" s="113"/>
      <c r="DN108" s="113"/>
      <c r="DO108" s="113"/>
      <c r="DP108" s="113"/>
      <c r="DQ108" s="113"/>
      <c r="DR108" s="113"/>
      <c r="DS108" s="113"/>
      <c r="DT108" s="113"/>
      <c r="DU108" s="113"/>
      <c r="DV108" s="113"/>
      <c r="DW108" s="113"/>
      <c r="DX108" s="113"/>
      <c r="DY108" s="113"/>
      <c r="DZ108" s="113"/>
      <c r="EA108" s="113"/>
      <c r="EB108" s="113"/>
      <c r="EC108" s="113"/>
    </row>
    <row r="109" spans="1:133" s="5" customFormat="1" ht="21.95" customHeight="1" x14ac:dyDescent="0.2">
      <c r="A109" s="133">
        <v>28</v>
      </c>
      <c r="B109" s="134">
        <f t="shared" si="8"/>
        <v>1000</v>
      </c>
      <c r="C109" s="134">
        <v>1646039</v>
      </c>
      <c r="D109" s="137" t="s">
        <v>105</v>
      </c>
      <c r="E109" s="11">
        <v>112</v>
      </c>
      <c r="F109" s="31" t="s">
        <v>89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1134000</v>
      </c>
      <c r="R109" s="50">
        <v>1890000</v>
      </c>
      <c r="S109" s="95">
        <f t="shared" ref="S109" si="24">SUM(G109:R109)</f>
        <v>3024000</v>
      </c>
      <c r="T109" s="45">
        <f t="shared" ref="T109" si="25">S109/12</f>
        <v>252000</v>
      </c>
      <c r="U109" s="138">
        <f>SUM(S109:T112)</f>
        <v>4848378</v>
      </c>
      <c r="V109" s="113"/>
      <c r="W109" s="114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  <c r="CJ109" s="113"/>
      <c r="CK109" s="113"/>
      <c r="CL109" s="113"/>
      <c r="CM109" s="113"/>
      <c r="CN109" s="113"/>
      <c r="CO109" s="113"/>
      <c r="CP109" s="113"/>
      <c r="CQ109" s="113"/>
      <c r="CR109" s="113"/>
      <c r="CS109" s="113"/>
      <c r="CT109" s="113"/>
      <c r="CU109" s="113"/>
      <c r="CV109" s="113"/>
      <c r="CW109" s="113"/>
      <c r="CX109" s="113"/>
      <c r="CY109" s="113"/>
      <c r="CZ109" s="113"/>
      <c r="DA109" s="113"/>
      <c r="DB109" s="113"/>
      <c r="DC109" s="113"/>
      <c r="DD109" s="113"/>
      <c r="DE109" s="113"/>
      <c r="DF109" s="113"/>
      <c r="DG109" s="113"/>
      <c r="DH109" s="113"/>
      <c r="DI109" s="113"/>
      <c r="DJ109" s="113"/>
      <c r="DK109" s="113"/>
      <c r="DL109" s="113"/>
      <c r="DM109" s="113"/>
      <c r="DN109" s="113"/>
      <c r="DO109" s="113"/>
      <c r="DP109" s="113"/>
      <c r="DQ109" s="113"/>
      <c r="DR109" s="113"/>
      <c r="DS109" s="113"/>
      <c r="DT109" s="113"/>
      <c r="DU109" s="113"/>
      <c r="DV109" s="113"/>
      <c r="DW109" s="113"/>
      <c r="DX109" s="113"/>
      <c r="DY109" s="113"/>
      <c r="DZ109" s="113"/>
      <c r="EA109" s="113"/>
      <c r="EB109" s="113"/>
      <c r="EC109" s="113"/>
    </row>
    <row r="110" spans="1:133" s="5" customFormat="1" ht="21.95" customHeight="1" x14ac:dyDescent="0.2">
      <c r="A110" s="126"/>
      <c r="B110" s="135"/>
      <c r="C110" s="135"/>
      <c r="D110" s="128"/>
      <c r="E110" s="9">
        <v>113</v>
      </c>
      <c r="F110" s="16" t="s">
        <v>20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  <c r="O110" s="60">
        <v>0</v>
      </c>
      <c r="P110" s="60">
        <v>0</v>
      </c>
      <c r="Q110" s="60">
        <v>589642</v>
      </c>
      <c r="R110" s="60">
        <v>982736</v>
      </c>
      <c r="S110" s="95">
        <f>SUM(G110:R110)</f>
        <v>1572378</v>
      </c>
      <c r="T110" s="38">
        <v>0</v>
      </c>
      <c r="U110" s="131"/>
      <c r="V110" s="113"/>
      <c r="W110" s="114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  <c r="CJ110" s="113"/>
      <c r="CK110" s="113"/>
      <c r="CL110" s="113"/>
      <c r="CM110" s="113"/>
      <c r="CN110" s="113"/>
      <c r="CO110" s="113"/>
      <c r="CP110" s="113"/>
      <c r="CQ110" s="113"/>
      <c r="CR110" s="113"/>
      <c r="CS110" s="113"/>
      <c r="CT110" s="113"/>
      <c r="CU110" s="113"/>
      <c r="CV110" s="113"/>
      <c r="CW110" s="113"/>
      <c r="CX110" s="113"/>
      <c r="CY110" s="113"/>
      <c r="CZ110" s="113"/>
      <c r="DA110" s="113"/>
      <c r="DB110" s="113"/>
      <c r="DC110" s="113"/>
      <c r="DD110" s="113"/>
      <c r="DE110" s="113"/>
      <c r="DF110" s="113"/>
      <c r="DG110" s="113"/>
      <c r="DH110" s="113"/>
      <c r="DI110" s="113"/>
      <c r="DJ110" s="113"/>
      <c r="DK110" s="113"/>
      <c r="DL110" s="113"/>
      <c r="DM110" s="113"/>
      <c r="DN110" s="113"/>
      <c r="DO110" s="113"/>
      <c r="DP110" s="113"/>
      <c r="DQ110" s="113"/>
      <c r="DR110" s="113"/>
      <c r="DS110" s="113"/>
      <c r="DT110" s="113"/>
      <c r="DU110" s="113"/>
      <c r="DV110" s="113"/>
      <c r="DW110" s="113"/>
      <c r="DX110" s="113"/>
      <c r="DY110" s="113"/>
      <c r="DZ110" s="113"/>
      <c r="EA110" s="113"/>
      <c r="EB110" s="113"/>
      <c r="EC110" s="113"/>
    </row>
    <row r="111" spans="1:133" s="5" customFormat="1" ht="21.95" customHeight="1" x14ac:dyDescent="0.2">
      <c r="A111" s="126"/>
      <c r="B111" s="135"/>
      <c r="C111" s="135"/>
      <c r="D111" s="128"/>
      <c r="E111" s="9">
        <v>131</v>
      </c>
      <c r="F111" s="16" t="s">
        <v>26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95">
        <f t="shared" ref="S111:S113" si="26">SUM(G111:R111)</f>
        <v>0</v>
      </c>
      <c r="T111" s="38"/>
      <c r="U111" s="131"/>
      <c r="V111" s="113"/>
      <c r="W111" s="114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13"/>
      <c r="CN111" s="113"/>
      <c r="CO111" s="113"/>
      <c r="CP111" s="113"/>
      <c r="CQ111" s="113"/>
      <c r="CR111" s="113"/>
      <c r="CS111" s="113"/>
      <c r="CT111" s="113"/>
      <c r="CU111" s="113"/>
      <c r="CV111" s="113"/>
      <c r="CW111" s="113"/>
      <c r="CX111" s="113"/>
      <c r="CY111" s="113"/>
      <c r="CZ111" s="113"/>
      <c r="DA111" s="113"/>
      <c r="DB111" s="113"/>
      <c r="DC111" s="113"/>
      <c r="DD111" s="113"/>
      <c r="DE111" s="113"/>
      <c r="DF111" s="113"/>
      <c r="DG111" s="113"/>
      <c r="DH111" s="113"/>
      <c r="DI111" s="113"/>
      <c r="DJ111" s="113"/>
      <c r="DK111" s="113"/>
      <c r="DL111" s="113"/>
      <c r="DM111" s="113"/>
      <c r="DN111" s="113"/>
      <c r="DO111" s="113"/>
      <c r="DP111" s="113"/>
      <c r="DQ111" s="113"/>
      <c r="DR111" s="113"/>
      <c r="DS111" s="113"/>
      <c r="DT111" s="113"/>
      <c r="DU111" s="113"/>
      <c r="DV111" s="113"/>
      <c r="DW111" s="113"/>
      <c r="DX111" s="113"/>
      <c r="DY111" s="113"/>
      <c r="DZ111" s="113"/>
      <c r="EA111" s="113"/>
      <c r="EB111" s="113"/>
      <c r="EC111" s="113"/>
    </row>
    <row r="112" spans="1:133" s="5" customFormat="1" ht="21.95" customHeight="1" thickBot="1" x14ac:dyDescent="0.25">
      <c r="A112" s="126"/>
      <c r="B112" s="136"/>
      <c r="C112" s="136"/>
      <c r="D112" s="129"/>
      <c r="E112" s="9">
        <v>232</v>
      </c>
      <c r="F112" s="16" t="s">
        <v>83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94">
        <f t="shared" si="26"/>
        <v>0</v>
      </c>
      <c r="T112" s="43">
        <f t="shared" ref="T112:T113" si="27">S112/12</f>
        <v>0</v>
      </c>
      <c r="U112" s="132"/>
      <c r="V112" s="113"/>
      <c r="W112" s="114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13"/>
      <c r="CN112" s="113"/>
      <c r="CO112" s="113"/>
      <c r="CP112" s="113"/>
      <c r="CQ112" s="113"/>
      <c r="CR112" s="113"/>
      <c r="CS112" s="113"/>
      <c r="CT112" s="113"/>
      <c r="CU112" s="113"/>
      <c r="CV112" s="113"/>
      <c r="CW112" s="113"/>
      <c r="CX112" s="113"/>
      <c r="CY112" s="113"/>
      <c r="CZ112" s="113"/>
      <c r="DA112" s="113"/>
      <c r="DB112" s="113"/>
      <c r="DC112" s="113"/>
      <c r="DD112" s="113"/>
      <c r="DE112" s="113"/>
      <c r="DF112" s="113"/>
      <c r="DG112" s="113"/>
      <c r="DH112" s="113"/>
      <c r="DI112" s="113"/>
      <c r="DJ112" s="113"/>
      <c r="DK112" s="113"/>
      <c r="DL112" s="113"/>
      <c r="DM112" s="113"/>
      <c r="DN112" s="113"/>
      <c r="DO112" s="113"/>
      <c r="DP112" s="113"/>
      <c r="DQ112" s="113"/>
      <c r="DR112" s="113"/>
      <c r="DS112" s="113"/>
      <c r="DT112" s="113"/>
      <c r="DU112" s="113"/>
      <c r="DV112" s="113"/>
      <c r="DW112" s="113"/>
      <c r="DX112" s="113"/>
      <c r="DY112" s="113"/>
      <c r="DZ112" s="113"/>
      <c r="EA112" s="113"/>
      <c r="EB112" s="113"/>
      <c r="EC112" s="113"/>
    </row>
    <row r="113" spans="1:133" s="5" customFormat="1" ht="21.95" customHeight="1" x14ac:dyDescent="0.2">
      <c r="A113" s="133">
        <v>29</v>
      </c>
      <c r="B113" s="134">
        <f t="shared" si="8"/>
        <v>1000</v>
      </c>
      <c r="C113" s="134">
        <v>3824621</v>
      </c>
      <c r="D113" s="137" t="s">
        <v>106</v>
      </c>
      <c r="E113" s="11">
        <v>112</v>
      </c>
      <c r="F113" s="31" t="s">
        <v>89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1134000</v>
      </c>
      <c r="R113" s="50">
        <v>1890000</v>
      </c>
      <c r="S113" s="95">
        <f t="shared" si="26"/>
        <v>3024000</v>
      </c>
      <c r="T113" s="45">
        <f t="shared" si="27"/>
        <v>252000</v>
      </c>
      <c r="U113" s="138">
        <f>SUM(S113:T116)</f>
        <v>4848378</v>
      </c>
      <c r="V113" s="113"/>
      <c r="W113" s="114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/>
      <c r="CR113" s="113"/>
      <c r="CS113" s="113"/>
      <c r="CT113" s="113"/>
      <c r="CU113" s="113"/>
      <c r="CV113" s="113"/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3"/>
      <c r="DP113" s="113"/>
      <c r="DQ113" s="113"/>
      <c r="DR113" s="113"/>
      <c r="DS113" s="113"/>
      <c r="DT113" s="113"/>
      <c r="DU113" s="113"/>
      <c r="DV113" s="113"/>
      <c r="DW113" s="113"/>
      <c r="DX113" s="113"/>
      <c r="DY113" s="113"/>
      <c r="DZ113" s="113"/>
      <c r="EA113" s="113"/>
      <c r="EB113" s="113"/>
      <c r="EC113" s="113"/>
    </row>
    <row r="114" spans="1:133" s="5" customFormat="1" ht="21.95" customHeight="1" x14ac:dyDescent="0.2">
      <c r="A114" s="126"/>
      <c r="B114" s="135"/>
      <c r="C114" s="135"/>
      <c r="D114" s="128"/>
      <c r="E114" s="9">
        <v>113</v>
      </c>
      <c r="F114" s="16" t="s">
        <v>20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>
        <v>0</v>
      </c>
      <c r="M114" s="60">
        <v>0</v>
      </c>
      <c r="N114" s="60">
        <v>0</v>
      </c>
      <c r="O114" s="60">
        <v>0</v>
      </c>
      <c r="P114" s="60">
        <v>0</v>
      </c>
      <c r="Q114" s="60">
        <v>589642</v>
      </c>
      <c r="R114" s="60">
        <v>982736</v>
      </c>
      <c r="S114" s="95">
        <f>SUM(G114:R114)</f>
        <v>1572378</v>
      </c>
      <c r="T114" s="38">
        <v>0</v>
      </c>
      <c r="U114" s="131"/>
      <c r="V114" s="113"/>
      <c r="W114" s="114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3"/>
      <c r="CO114" s="113"/>
      <c r="CP114" s="113"/>
      <c r="CQ114" s="113"/>
      <c r="CR114" s="113"/>
      <c r="CS114" s="113"/>
      <c r="CT114" s="113"/>
      <c r="CU114" s="113"/>
      <c r="CV114" s="113"/>
      <c r="CW114" s="113"/>
      <c r="CX114" s="113"/>
      <c r="CY114" s="113"/>
      <c r="CZ114" s="113"/>
      <c r="DA114" s="113"/>
      <c r="DB114" s="113"/>
      <c r="DC114" s="113"/>
      <c r="DD114" s="113"/>
      <c r="DE114" s="113"/>
      <c r="DF114" s="113"/>
      <c r="DG114" s="113"/>
      <c r="DH114" s="113"/>
      <c r="DI114" s="113"/>
      <c r="DJ114" s="113"/>
      <c r="DK114" s="113"/>
      <c r="DL114" s="113"/>
      <c r="DM114" s="113"/>
      <c r="DN114" s="113"/>
      <c r="DO114" s="113"/>
      <c r="DP114" s="113"/>
      <c r="DQ114" s="113"/>
      <c r="DR114" s="113"/>
      <c r="DS114" s="113"/>
      <c r="DT114" s="113"/>
      <c r="DU114" s="113"/>
      <c r="DV114" s="113"/>
      <c r="DW114" s="113"/>
      <c r="DX114" s="113"/>
      <c r="DY114" s="113"/>
      <c r="DZ114" s="113"/>
      <c r="EA114" s="113"/>
      <c r="EB114" s="113"/>
      <c r="EC114" s="113"/>
    </row>
    <row r="115" spans="1:133" s="5" customFormat="1" ht="21.95" customHeight="1" x14ac:dyDescent="0.2">
      <c r="A115" s="126"/>
      <c r="B115" s="135"/>
      <c r="C115" s="135"/>
      <c r="D115" s="128"/>
      <c r="E115" s="9">
        <v>131</v>
      </c>
      <c r="F115" s="16" t="s">
        <v>26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95">
        <f t="shared" ref="S115:S117" si="28">SUM(G115:R115)</f>
        <v>0</v>
      </c>
      <c r="T115" s="38"/>
      <c r="U115" s="131"/>
      <c r="V115" s="113"/>
      <c r="W115" s="114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113"/>
      <c r="CN115" s="113"/>
      <c r="CO115" s="113"/>
      <c r="CP115" s="113"/>
      <c r="CQ115" s="113"/>
      <c r="CR115" s="113"/>
      <c r="CS115" s="113"/>
      <c r="CT115" s="113"/>
      <c r="CU115" s="113"/>
      <c r="CV115" s="113"/>
      <c r="CW115" s="113"/>
      <c r="CX115" s="113"/>
      <c r="CY115" s="113"/>
      <c r="CZ115" s="113"/>
      <c r="DA115" s="113"/>
      <c r="DB115" s="113"/>
      <c r="DC115" s="113"/>
      <c r="DD115" s="113"/>
      <c r="DE115" s="113"/>
      <c r="DF115" s="113"/>
      <c r="DG115" s="113"/>
      <c r="DH115" s="113"/>
      <c r="DI115" s="113"/>
      <c r="DJ115" s="113"/>
      <c r="DK115" s="113"/>
      <c r="DL115" s="113"/>
      <c r="DM115" s="113"/>
      <c r="DN115" s="113"/>
      <c r="DO115" s="113"/>
      <c r="DP115" s="113"/>
      <c r="DQ115" s="113"/>
      <c r="DR115" s="113"/>
      <c r="DS115" s="113"/>
      <c r="DT115" s="113"/>
      <c r="DU115" s="113"/>
      <c r="DV115" s="113"/>
      <c r="DW115" s="113"/>
      <c r="DX115" s="113"/>
      <c r="DY115" s="113"/>
      <c r="DZ115" s="113"/>
      <c r="EA115" s="113"/>
      <c r="EB115" s="113"/>
      <c r="EC115" s="113"/>
    </row>
    <row r="116" spans="1:133" s="5" customFormat="1" ht="21.95" customHeight="1" thickBot="1" x14ac:dyDescent="0.25">
      <c r="A116" s="126"/>
      <c r="B116" s="136"/>
      <c r="C116" s="136"/>
      <c r="D116" s="129"/>
      <c r="E116" s="9">
        <v>232</v>
      </c>
      <c r="F116" s="16" t="s">
        <v>83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94">
        <f t="shared" si="28"/>
        <v>0</v>
      </c>
      <c r="T116" s="43">
        <f t="shared" ref="T116:T117" si="29">S116/12</f>
        <v>0</v>
      </c>
      <c r="U116" s="132"/>
      <c r="V116" s="113"/>
      <c r="W116" s="114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  <c r="BZ116" s="113"/>
      <c r="CA116" s="113"/>
      <c r="CB116" s="113"/>
      <c r="CC116" s="113"/>
      <c r="CD116" s="113"/>
      <c r="CE116" s="113"/>
      <c r="CF116" s="113"/>
      <c r="CG116" s="113"/>
      <c r="CH116" s="113"/>
      <c r="CI116" s="113"/>
      <c r="CJ116" s="113"/>
      <c r="CK116" s="113"/>
      <c r="CL116" s="113"/>
      <c r="CM116" s="113"/>
      <c r="CN116" s="113"/>
      <c r="CO116" s="113"/>
      <c r="CP116" s="113"/>
      <c r="CQ116" s="113"/>
      <c r="CR116" s="113"/>
      <c r="CS116" s="113"/>
      <c r="CT116" s="113"/>
      <c r="CU116" s="113"/>
      <c r="CV116" s="113"/>
      <c r="CW116" s="113"/>
      <c r="CX116" s="113"/>
      <c r="CY116" s="113"/>
      <c r="CZ116" s="113"/>
      <c r="DA116" s="113"/>
      <c r="DB116" s="113"/>
      <c r="DC116" s="113"/>
      <c r="DD116" s="113"/>
      <c r="DE116" s="113"/>
      <c r="DF116" s="113"/>
      <c r="DG116" s="113"/>
      <c r="DH116" s="113"/>
      <c r="DI116" s="113"/>
      <c r="DJ116" s="113"/>
      <c r="DK116" s="113"/>
      <c r="DL116" s="113"/>
      <c r="DM116" s="113"/>
      <c r="DN116" s="113"/>
      <c r="DO116" s="113"/>
      <c r="DP116" s="113"/>
      <c r="DQ116" s="113"/>
      <c r="DR116" s="113"/>
      <c r="DS116" s="113"/>
      <c r="DT116" s="113"/>
      <c r="DU116" s="113"/>
      <c r="DV116" s="113"/>
      <c r="DW116" s="113"/>
      <c r="DX116" s="113"/>
      <c r="DY116" s="113"/>
      <c r="DZ116" s="113"/>
      <c r="EA116" s="113"/>
      <c r="EB116" s="113"/>
      <c r="EC116" s="113"/>
    </row>
    <row r="117" spans="1:133" s="5" customFormat="1" ht="21.95" customHeight="1" x14ac:dyDescent="0.2">
      <c r="A117" s="133">
        <v>30</v>
      </c>
      <c r="B117" s="134">
        <f t="shared" si="8"/>
        <v>1000</v>
      </c>
      <c r="C117" s="134">
        <v>4754619</v>
      </c>
      <c r="D117" s="137" t="s">
        <v>107</v>
      </c>
      <c r="E117" s="11">
        <v>112</v>
      </c>
      <c r="F117" s="31" t="s">
        <v>89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1134000</v>
      </c>
      <c r="R117" s="50">
        <v>1890000</v>
      </c>
      <c r="S117" s="95">
        <f t="shared" si="28"/>
        <v>3024000</v>
      </c>
      <c r="T117" s="45">
        <f t="shared" si="29"/>
        <v>252000</v>
      </c>
      <c r="U117" s="138">
        <f>SUM(S117:T120)</f>
        <v>4848378</v>
      </c>
      <c r="V117" s="113"/>
      <c r="W117" s="114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</row>
    <row r="118" spans="1:133" s="5" customFormat="1" ht="21.95" customHeight="1" x14ac:dyDescent="0.2">
      <c r="A118" s="126"/>
      <c r="B118" s="135"/>
      <c r="C118" s="135"/>
      <c r="D118" s="128"/>
      <c r="E118" s="9">
        <v>113</v>
      </c>
      <c r="F118" s="16" t="s">
        <v>20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60">
        <v>0</v>
      </c>
      <c r="P118" s="60">
        <v>0</v>
      </c>
      <c r="Q118" s="60">
        <v>589642</v>
      </c>
      <c r="R118" s="60">
        <v>982736</v>
      </c>
      <c r="S118" s="95">
        <f>SUM(G118:R118)</f>
        <v>1572378</v>
      </c>
      <c r="T118" s="38">
        <v>0</v>
      </c>
      <c r="U118" s="131"/>
      <c r="V118" s="113"/>
      <c r="W118" s="114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/>
      <c r="CR118" s="113"/>
      <c r="CS118" s="113"/>
      <c r="CT118" s="113"/>
      <c r="CU118" s="113"/>
      <c r="CV118" s="113"/>
      <c r="CW118" s="113"/>
      <c r="CX118" s="113"/>
      <c r="CY118" s="113"/>
      <c r="CZ118" s="113"/>
      <c r="DA118" s="113"/>
      <c r="DB118" s="113"/>
      <c r="DC118" s="113"/>
      <c r="DD118" s="113"/>
      <c r="DE118" s="113"/>
      <c r="DF118" s="113"/>
      <c r="DG118" s="113"/>
      <c r="DH118" s="113"/>
      <c r="DI118" s="113"/>
      <c r="DJ118" s="113"/>
      <c r="DK118" s="113"/>
      <c r="DL118" s="113"/>
      <c r="DM118" s="113"/>
      <c r="DN118" s="113"/>
      <c r="DO118" s="113"/>
      <c r="DP118" s="113"/>
      <c r="DQ118" s="113"/>
      <c r="DR118" s="113"/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3"/>
      <c r="EC118" s="113"/>
    </row>
    <row r="119" spans="1:133" s="5" customFormat="1" ht="21.95" customHeight="1" x14ac:dyDescent="0.2">
      <c r="A119" s="126"/>
      <c r="B119" s="135"/>
      <c r="C119" s="135"/>
      <c r="D119" s="128"/>
      <c r="E119" s="9">
        <v>131</v>
      </c>
      <c r="F119" s="16" t="s">
        <v>26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95">
        <f t="shared" ref="S119:S125" si="30">SUM(G119:R119)</f>
        <v>0</v>
      </c>
      <c r="T119" s="38"/>
      <c r="U119" s="131"/>
      <c r="V119" s="113"/>
      <c r="W119" s="114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  <c r="BZ119" s="113"/>
      <c r="CA119" s="113"/>
      <c r="CB119" s="113"/>
      <c r="CC119" s="113"/>
      <c r="CD119" s="113"/>
      <c r="CE119" s="113"/>
      <c r="CF119" s="113"/>
      <c r="CG119" s="113"/>
      <c r="CH119" s="113"/>
      <c r="CI119" s="113"/>
      <c r="CJ119" s="113"/>
      <c r="CK119" s="113"/>
      <c r="CL119" s="113"/>
      <c r="CM119" s="113"/>
      <c r="CN119" s="113"/>
      <c r="CO119" s="113"/>
      <c r="CP119" s="113"/>
      <c r="CQ119" s="113"/>
      <c r="CR119" s="113"/>
      <c r="CS119" s="113"/>
      <c r="CT119" s="113"/>
      <c r="CU119" s="113"/>
      <c r="CV119" s="113"/>
      <c r="CW119" s="113"/>
      <c r="CX119" s="113"/>
      <c r="CY119" s="113"/>
      <c r="CZ119" s="113"/>
      <c r="DA119" s="113"/>
      <c r="DB119" s="113"/>
      <c r="DC119" s="113"/>
      <c r="DD119" s="113"/>
      <c r="DE119" s="113"/>
      <c r="DF119" s="113"/>
      <c r="DG119" s="113"/>
      <c r="DH119" s="113"/>
      <c r="DI119" s="113"/>
      <c r="DJ119" s="113"/>
      <c r="DK119" s="113"/>
      <c r="DL119" s="113"/>
      <c r="DM119" s="113"/>
      <c r="DN119" s="113"/>
      <c r="DO119" s="113"/>
      <c r="DP119" s="113"/>
      <c r="DQ119" s="113"/>
      <c r="DR119" s="113"/>
      <c r="DS119" s="113"/>
      <c r="DT119" s="113"/>
      <c r="DU119" s="113"/>
      <c r="DV119" s="113"/>
      <c r="DW119" s="113"/>
      <c r="DX119" s="113"/>
      <c r="DY119" s="113"/>
      <c r="DZ119" s="113"/>
      <c r="EA119" s="113"/>
      <c r="EB119" s="113"/>
      <c r="EC119" s="113"/>
    </row>
    <row r="120" spans="1:133" s="5" customFormat="1" ht="21.95" customHeight="1" thickBot="1" x14ac:dyDescent="0.25">
      <c r="A120" s="126"/>
      <c r="B120" s="136"/>
      <c r="C120" s="136"/>
      <c r="D120" s="129"/>
      <c r="E120" s="9">
        <v>232</v>
      </c>
      <c r="F120" s="16" t="s">
        <v>83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94">
        <f t="shared" si="30"/>
        <v>0</v>
      </c>
      <c r="T120" s="43">
        <f t="shared" ref="T120:T125" si="31">S120/12</f>
        <v>0</v>
      </c>
      <c r="U120" s="132"/>
      <c r="V120" s="113"/>
      <c r="W120" s="114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/>
      <c r="CR120" s="113"/>
      <c r="CS120" s="113"/>
      <c r="CT120" s="113"/>
      <c r="CU120" s="113"/>
      <c r="CV120" s="113"/>
      <c r="CW120" s="113"/>
      <c r="CX120" s="113"/>
      <c r="CY120" s="113"/>
      <c r="CZ120" s="113"/>
      <c r="DA120" s="113"/>
      <c r="DB120" s="113"/>
      <c r="DC120" s="113"/>
      <c r="DD120" s="113"/>
      <c r="DE120" s="113"/>
      <c r="DF120" s="113"/>
      <c r="DG120" s="113"/>
      <c r="DH120" s="113"/>
      <c r="DI120" s="113"/>
      <c r="DJ120" s="113"/>
      <c r="DK120" s="113"/>
      <c r="DL120" s="113"/>
      <c r="DM120" s="113"/>
      <c r="DN120" s="113"/>
      <c r="DO120" s="113"/>
      <c r="DP120" s="113"/>
      <c r="DQ120" s="113"/>
      <c r="DR120" s="113"/>
      <c r="DS120" s="113"/>
      <c r="DT120" s="113"/>
      <c r="DU120" s="113"/>
      <c r="DV120" s="113"/>
      <c r="DW120" s="113"/>
      <c r="DX120" s="113"/>
      <c r="DY120" s="113"/>
      <c r="DZ120" s="113"/>
      <c r="EA120" s="113"/>
      <c r="EB120" s="113"/>
      <c r="EC120" s="113"/>
    </row>
    <row r="121" spans="1:133" s="5" customFormat="1" ht="21.95" customHeight="1" x14ac:dyDescent="0.2">
      <c r="A121" s="133">
        <v>31</v>
      </c>
      <c r="B121" s="134">
        <f t="shared" si="8"/>
        <v>1000</v>
      </c>
      <c r="C121" s="134">
        <v>1893921</v>
      </c>
      <c r="D121" s="137" t="s">
        <v>108</v>
      </c>
      <c r="E121" s="11">
        <v>112</v>
      </c>
      <c r="F121" s="31" t="s">
        <v>89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1134000</v>
      </c>
      <c r="R121" s="50">
        <v>1890000</v>
      </c>
      <c r="S121" s="95">
        <f>SUM(G121:R121)</f>
        <v>3024000</v>
      </c>
      <c r="T121" s="45">
        <f t="shared" si="31"/>
        <v>252000</v>
      </c>
      <c r="U121" s="138">
        <f>SUM(S121:T124)</f>
        <v>4848378</v>
      </c>
      <c r="V121" s="113"/>
      <c r="W121" s="114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  <c r="CL121" s="113"/>
      <c r="CM121" s="113"/>
      <c r="CN121" s="113"/>
      <c r="CO121" s="113"/>
      <c r="CP121" s="113"/>
      <c r="CQ121" s="113"/>
      <c r="CR121" s="113"/>
      <c r="CS121" s="113"/>
      <c r="CT121" s="113"/>
      <c r="CU121" s="113"/>
      <c r="CV121" s="113"/>
      <c r="CW121" s="113"/>
      <c r="CX121" s="113"/>
      <c r="CY121" s="113"/>
      <c r="CZ121" s="113"/>
      <c r="DA121" s="113"/>
      <c r="DB121" s="113"/>
      <c r="DC121" s="113"/>
      <c r="DD121" s="113"/>
      <c r="DE121" s="113"/>
      <c r="DF121" s="113"/>
      <c r="DG121" s="113"/>
      <c r="DH121" s="113"/>
      <c r="DI121" s="113"/>
      <c r="DJ121" s="113"/>
      <c r="DK121" s="113"/>
      <c r="DL121" s="113"/>
      <c r="DM121" s="113"/>
      <c r="DN121" s="113"/>
      <c r="DO121" s="113"/>
      <c r="DP121" s="113"/>
      <c r="DQ121" s="113"/>
      <c r="DR121" s="113"/>
      <c r="DS121" s="113"/>
      <c r="DT121" s="113"/>
      <c r="DU121" s="113"/>
      <c r="DV121" s="113"/>
      <c r="DW121" s="113"/>
      <c r="DX121" s="113"/>
      <c r="DY121" s="113"/>
      <c r="DZ121" s="113"/>
      <c r="EA121" s="113"/>
      <c r="EB121" s="113"/>
      <c r="EC121" s="113"/>
    </row>
    <row r="122" spans="1:133" s="5" customFormat="1" ht="21.95" customHeight="1" x14ac:dyDescent="0.2">
      <c r="A122" s="126"/>
      <c r="B122" s="135"/>
      <c r="C122" s="135"/>
      <c r="D122" s="128"/>
      <c r="E122" s="9">
        <v>113</v>
      </c>
      <c r="F122" s="16" t="s">
        <v>20</v>
      </c>
      <c r="G122" s="60">
        <v>0</v>
      </c>
      <c r="H122" s="60">
        <v>0</v>
      </c>
      <c r="I122" s="60">
        <v>0</v>
      </c>
      <c r="J122" s="60">
        <v>0</v>
      </c>
      <c r="K122" s="60">
        <v>0</v>
      </c>
      <c r="L122" s="60">
        <v>0</v>
      </c>
      <c r="M122" s="60">
        <v>0</v>
      </c>
      <c r="N122" s="60">
        <v>0</v>
      </c>
      <c r="O122" s="60">
        <v>0</v>
      </c>
      <c r="P122" s="60">
        <v>0</v>
      </c>
      <c r="Q122" s="60">
        <v>589642</v>
      </c>
      <c r="R122" s="60">
        <v>982736</v>
      </c>
      <c r="S122" s="95">
        <f>SUM(G122:R122)</f>
        <v>1572378</v>
      </c>
      <c r="T122" s="38">
        <v>0</v>
      </c>
      <c r="U122" s="131"/>
      <c r="V122" s="113"/>
      <c r="W122" s="114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/>
      <c r="CO122" s="113"/>
      <c r="CP122" s="113"/>
      <c r="CQ122" s="113"/>
      <c r="CR122" s="113"/>
      <c r="CS122" s="113"/>
      <c r="CT122" s="113"/>
      <c r="CU122" s="113"/>
      <c r="CV122" s="113"/>
      <c r="CW122" s="113"/>
      <c r="CX122" s="113"/>
      <c r="CY122" s="113"/>
      <c r="CZ122" s="113"/>
      <c r="DA122" s="113"/>
      <c r="DB122" s="113"/>
      <c r="DC122" s="113"/>
      <c r="DD122" s="113"/>
      <c r="DE122" s="113"/>
      <c r="DF122" s="113"/>
      <c r="DG122" s="113"/>
      <c r="DH122" s="113"/>
      <c r="DI122" s="113"/>
      <c r="DJ122" s="113"/>
      <c r="DK122" s="113"/>
      <c r="DL122" s="113"/>
      <c r="DM122" s="113"/>
      <c r="DN122" s="113"/>
      <c r="DO122" s="113"/>
      <c r="DP122" s="113"/>
      <c r="DQ122" s="113"/>
      <c r="DR122" s="113"/>
      <c r="DS122" s="113"/>
      <c r="DT122" s="113"/>
      <c r="DU122" s="113"/>
      <c r="DV122" s="113"/>
      <c r="DW122" s="113"/>
      <c r="DX122" s="113"/>
      <c r="DY122" s="113"/>
      <c r="DZ122" s="113"/>
      <c r="EA122" s="113"/>
      <c r="EB122" s="113"/>
      <c r="EC122" s="113"/>
    </row>
    <row r="123" spans="1:133" s="5" customFormat="1" ht="21.95" customHeight="1" x14ac:dyDescent="0.2">
      <c r="A123" s="126"/>
      <c r="B123" s="135"/>
      <c r="C123" s="135"/>
      <c r="D123" s="128"/>
      <c r="E123" s="9">
        <v>131</v>
      </c>
      <c r="F123" s="16" t="s">
        <v>26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95">
        <f t="shared" ref="S123:S124" si="32">SUM(G123:R123)</f>
        <v>0</v>
      </c>
      <c r="T123" s="38"/>
      <c r="U123" s="131"/>
      <c r="V123" s="113"/>
      <c r="W123" s="114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  <c r="BZ123" s="113"/>
      <c r="CA123" s="113"/>
      <c r="CB123" s="113"/>
      <c r="CC123" s="113"/>
      <c r="CD123" s="113"/>
      <c r="CE123" s="113"/>
      <c r="CF123" s="113"/>
      <c r="CG123" s="113"/>
      <c r="CH123" s="113"/>
      <c r="CI123" s="113"/>
      <c r="CJ123" s="113"/>
      <c r="CK123" s="113"/>
      <c r="CL123" s="113"/>
      <c r="CM123" s="113"/>
      <c r="CN123" s="113"/>
      <c r="CO123" s="113"/>
      <c r="CP123" s="113"/>
      <c r="CQ123" s="113"/>
      <c r="CR123" s="113"/>
      <c r="CS123" s="113"/>
      <c r="CT123" s="113"/>
      <c r="CU123" s="113"/>
      <c r="CV123" s="113"/>
      <c r="CW123" s="113"/>
      <c r="CX123" s="113"/>
      <c r="CY123" s="113"/>
      <c r="CZ123" s="113"/>
      <c r="DA123" s="113"/>
      <c r="DB123" s="113"/>
      <c r="DC123" s="113"/>
      <c r="DD123" s="113"/>
      <c r="DE123" s="113"/>
      <c r="DF123" s="113"/>
      <c r="DG123" s="113"/>
      <c r="DH123" s="113"/>
      <c r="DI123" s="113"/>
      <c r="DJ123" s="113"/>
      <c r="DK123" s="113"/>
      <c r="DL123" s="113"/>
      <c r="DM123" s="113"/>
      <c r="DN123" s="113"/>
      <c r="DO123" s="113"/>
      <c r="DP123" s="113"/>
      <c r="DQ123" s="113"/>
      <c r="DR123" s="113"/>
      <c r="DS123" s="113"/>
      <c r="DT123" s="113"/>
      <c r="DU123" s="113"/>
      <c r="DV123" s="113"/>
      <c r="DW123" s="113"/>
      <c r="DX123" s="113"/>
      <c r="DY123" s="113"/>
      <c r="DZ123" s="113"/>
      <c r="EA123" s="113"/>
      <c r="EB123" s="113"/>
      <c r="EC123" s="113"/>
    </row>
    <row r="124" spans="1:133" s="5" customFormat="1" ht="21.95" customHeight="1" thickBot="1" x14ac:dyDescent="0.25">
      <c r="A124" s="126"/>
      <c r="B124" s="136"/>
      <c r="C124" s="136"/>
      <c r="D124" s="129"/>
      <c r="E124" s="9">
        <v>232</v>
      </c>
      <c r="F124" s="16" t="s">
        <v>83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94">
        <f t="shared" si="32"/>
        <v>0</v>
      </c>
      <c r="T124" s="43">
        <f t="shared" ref="T124" si="33">S124/12</f>
        <v>0</v>
      </c>
      <c r="U124" s="132"/>
      <c r="V124" s="113"/>
      <c r="W124" s="114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  <c r="CL124" s="113"/>
      <c r="CM124" s="113"/>
      <c r="CN124" s="113"/>
      <c r="CO124" s="113"/>
      <c r="CP124" s="113"/>
      <c r="CQ124" s="113"/>
      <c r="CR124" s="113"/>
      <c r="CS124" s="113"/>
      <c r="CT124" s="113"/>
      <c r="CU124" s="113"/>
      <c r="CV124" s="113"/>
      <c r="CW124" s="113"/>
      <c r="CX124" s="113"/>
      <c r="CY124" s="113"/>
      <c r="CZ124" s="113"/>
      <c r="DA124" s="113"/>
      <c r="DB124" s="113"/>
      <c r="DC124" s="113"/>
      <c r="DD124" s="113"/>
      <c r="DE124" s="113"/>
      <c r="DF124" s="113"/>
      <c r="DG124" s="113"/>
      <c r="DH124" s="113"/>
      <c r="DI124" s="113"/>
      <c r="DJ124" s="113"/>
      <c r="DK124" s="113"/>
      <c r="DL124" s="113"/>
      <c r="DM124" s="113"/>
      <c r="DN124" s="113"/>
      <c r="DO124" s="113"/>
      <c r="DP124" s="113"/>
      <c r="DQ124" s="113"/>
      <c r="DR124" s="113"/>
      <c r="DS124" s="113"/>
      <c r="DT124" s="113"/>
      <c r="DU124" s="113"/>
      <c r="DV124" s="113"/>
      <c r="DW124" s="113"/>
      <c r="DX124" s="113"/>
      <c r="DY124" s="113"/>
      <c r="DZ124" s="113"/>
      <c r="EA124" s="113"/>
      <c r="EB124" s="113"/>
      <c r="EC124" s="113"/>
    </row>
    <row r="125" spans="1:133" s="5" customFormat="1" ht="21.95" customHeight="1" x14ac:dyDescent="0.2">
      <c r="A125" s="133">
        <v>32</v>
      </c>
      <c r="B125" s="134">
        <f t="shared" si="8"/>
        <v>1000</v>
      </c>
      <c r="C125" s="134">
        <v>3330138</v>
      </c>
      <c r="D125" s="137" t="s">
        <v>109</v>
      </c>
      <c r="E125" s="11">
        <v>112</v>
      </c>
      <c r="F125" s="31" t="s">
        <v>89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1134000</v>
      </c>
      <c r="R125" s="50">
        <v>1890000</v>
      </c>
      <c r="S125" s="95">
        <f t="shared" si="30"/>
        <v>3024000</v>
      </c>
      <c r="T125" s="45">
        <f t="shared" si="31"/>
        <v>252000</v>
      </c>
      <c r="U125" s="138">
        <f>SUM(S125:T128)</f>
        <v>4848378</v>
      </c>
      <c r="V125" s="113"/>
      <c r="W125" s="114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13"/>
      <c r="BX125" s="113"/>
      <c r="BY125" s="113"/>
      <c r="BZ125" s="113"/>
      <c r="CA125" s="113"/>
      <c r="CB125" s="113"/>
      <c r="CC125" s="113"/>
      <c r="CD125" s="113"/>
      <c r="CE125" s="113"/>
      <c r="CF125" s="113"/>
      <c r="CG125" s="113"/>
      <c r="CH125" s="113"/>
      <c r="CI125" s="113"/>
      <c r="CJ125" s="113"/>
      <c r="CK125" s="113"/>
      <c r="CL125" s="113"/>
      <c r="CM125" s="113"/>
      <c r="CN125" s="113"/>
      <c r="CO125" s="113"/>
      <c r="CP125" s="113"/>
      <c r="CQ125" s="113"/>
      <c r="CR125" s="113"/>
      <c r="CS125" s="113"/>
      <c r="CT125" s="113"/>
      <c r="CU125" s="113"/>
      <c r="CV125" s="113"/>
      <c r="CW125" s="113"/>
      <c r="CX125" s="113"/>
      <c r="CY125" s="113"/>
      <c r="CZ125" s="113"/>
      <c r="DA125" s="113"/>
      <c r="DB125" s="113"/>
      <c r="DC125" s="113"/>
      <c r="DD125" s="113"/>
      <c r="DE125" s="113"/>
      <c r="DF125" s="113"/>
      <c r="DG125" s="113"/>
      <c r="DH125" s="113"/>
      <c r="DI125" s="113"/>
      <c r="DJ125" s="113"/>
      <c r="DK125" s="113"/>
      <c r="DL125" s="113"/>
      <c r="DM125" s="113"/>
      <c r="DN125" s="113"/>
      <c r="DO125" s="113"/>
      <c r="DP125" s="113"/>
      <c r="DQ125" s="113"/>
      <c r="DR125" s="113"/>
      <c r="DS125" s="113"/>
      <c r="DT125" s="113"/>
      <c r="DU125" s="113"/>
      <c r="DV125" s="113"/>
      <c r="DW125" s="113"/>
      <c r="DX125" s="113"/>
      <c r="DY125" s="113"/>
      <c r="DZ125" s="113"/>
      <c r="EA125" s="113"/>
      <c r="EB125" s="113"/>
      <c r="EC125" s="113"/>
    </row>
    <row r="126" spans="1:133" s="5" customFormat="1" ht="21.95" customHeight="1" x14ac:dyDescent="0.2">
      <c r="A126" s="126"/>
      <c r="B126" s="135"/>
      <c r="C126" s="135"/>
      <c r="D126" s="128"/>
      <c r="E126" s="9">
        <v>113</v>
      </c>
      <c r="F126" s="16" t="s">
        <v>20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>
        <v>0</v>
      </c>
      <c r="M126" s="60">
        <v>0</v>
      </c>
      <c r="N126" s="60">
        <v>0</v>
      </c>
      <c r="O126" s="60">
        <v>0</v>
      </c>
      <c r="P126" s="60">
        <v>0</v>
      </c>
      <c r="Q126" s="60">
        <v>589642</v>
      </c>
      <c r="R126" s="60">
        <v>982736</v>
      </c>
      <c r="S126" s="95">
        <f>SUM(G126:R126)</f>
        <v>1572378</v>
      </c>
      <c r="T126" s="38">
        <v>0</v>
      </c>
      <c r="U126" s="131"/>
      <c r="V126" s="113"/>
      <c r="W126" s="114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  <c r="BZ126" s="113"/>
      <c r="CA126" s="113"/>
      <c r="CB126" s="113"/>
      <c r="CC126" s="113"/>
      <c r="CD126" s="113"/>
      <c r="CE126" s="113"/>
      <c r="CF126" s="113"/>
      <c r="CG126" s="113"/>
      <c r="CH126" s="113"/>
      <c r="CI126" s="113"/>
      <c r="CJ126" s="113"/>
      <c r="CK126" s="113"/>
      <c r="CL126" s="113"/>
      <c r="CM126" s="113"/>
      <c r="CN126" s="113"/>
      <c r="CO126" s="113"/>
      <c r="CP126" s="113"/>
      <c r="CQ126" s="113"/>
      <c r="CR126" s="113"/>
      <c r="CS126" s="113"/>
      <c r="CT126" s="113"/>
      <c r="CU126" s="113"/>
      <c r="CV126" s="113"/>
      <c r="CW126" s="113"/>
      <c r="CX126" s="113"/>
      <c r="CY126" s="113"/>
      <c r="CZ126" s="113"/>
      <c r="DA126" s="113"/>
      <c r="DB126" s="113"/>
      <c r="DC126" s="113"/>
      <c r="DD126" s="113"/>
      <c r="DE126" s="113"/>
      <c r="DF126" s="113"/>
      <c r="DG126" s="113"/>
      <c r="DH126" s="113"/>
      <c r="DI126" s="113"/>
      <c r="DJ126" s="113"/>
      <c r="DK126" s="113"/>
      <c r="DL126" s="113"/>
      <c r="DM126" s="113"/>
      <c r="DN126" s="113"/>
      <c r="DO126" s="113"/>
      <c r="DP126" s="113"/>
      <c r="DQ126" s="113"/>
      <c r="DR126" s="113"/>
      <c r="DS126" s="113"/>
      <c r="DT126" s="113"/>
      <c r="DU126" s="113"/>
      <c r="DV126" s="113"/>
      <c r="DW126" s="113"/>
      <c r="DX126" s="113"/>
      <c r="DY126" s="113"/>
      <c r="DZ126" s="113"/>
      <c r="EA126" s="113"/>
      <c r="EB126" s="113"/>
      <c r="EC126" s="113"/>
    </row>
    <row r="127" spans="1:133" s="5" customFormat="1" ht="21.95" customHeight="1" x14ac:dyDescent="0.2">
      <c r="A127" s="126"/>
      <c r="B127" s="135"/>
      <c r="C127" s="135"/>
      <c r="D127" s="128"/>
      <c r="E127" s="9">
        <v>131</v>
      </c>
      <c r="F127" s="16" t="s">
        <v>26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95">
        <f t="shared" ref="S127:S129" si="34">SUM(G127:R127)</f>
        <v>0</v>
      </c>
      <c r="T127" s="38"/>
      <c r="U127" s="131"/>
      <c r="V127" s="113"/>
      <c r="W127" s="114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  <c r="CC127" s="113"/>
      <c r="CD127" s="113"/>
      <c r="CE127" s="113"/>
      <c r="CF127" s="113"/>
      <c r="CG127" s="113"/>
      <c r="CH127" s="113"/>
      <c r="CI127" s="113"/>
      <c r="CJ127" s="113"/>
      <c r="CK127" s="113"/>
      <c r="CL127" s="113"/>
      <c r="CM127" s="113"/>
      <c r="CN127" s="113"/>
      <c r="CO127" s="113"/>
      <c r="CP127" s="113"/>
      <c r="CQ127" s="113"/>
      <c r="CR127" s="113"/>
      <c r="CS127" s="113"/>
      <c r="CT127" s="113"/>
      <c r="CU127" s="113"/>
      <c r="CV127" s="113"/>
      <c r="CW127" s="113"/>
      <c r="CX127" s="113"/>
      <c r="CY127" s="113"/>
      <c r="CZ127" s="113"/>
      <c r="DA127" s="113"/>
      <c r="DB127" s="113"/>
      <c r="DC127" s="113"/>
      <c r="DD127" s="113"/>
      <c r="DE127" s="113"/>
      <c r="DF127" s="113"/>
      <c r="DG127" s="113"/>
      <c r="DH127" s="113"/>
      <c r="DI127" s="113"/>
      <c r="DJ127" s="113"/>
      <c r="DK127" s="113"/>
      <c r="DL127" s="113"/>
      <c r="DM127" s="113"/>
      <c r="DN127" s="113"/>
      <c r="DO127" s="113"/>
      <c r="DP127" s="113"/>
      <c r="DQ127" s="113"/>
      <c r="DR127" s="113"/>
      <c r="DS127" s="113"/>
      <c r="DT127" s="113"/>
      <c r="DU127" s="113"/>
      <c r="DV127" s="113"/>
      <c r="DW127" s="113"/>
      <c r="DX127" s="113"/>
      <c r="DY127" s="113"/>
      <c r="DZ127" s="113"/>
      <c r="EA127" s="113"/>
      <c r="EB127" s="113"/>
      <c r="EC127" s="113"/>
    </row>
    <row r="128" spans="1:133" s="5" customFormat="1" ht="21.95" customHeight="1" thickBot="1" x14ac:dyDescent="0.25">
      <c r="A128" s="126"/>
      <c r="B128" s="136"/>
      <c r="C128" s="136"/>
      <c r="D128" s="129"/>
      <c r="E128" s="9">
        <v>232</v>
      </c>
      <c r="F128" s="16" t="s">
        <v>83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94">
        <f t="shared" si="34"/>
        <v>0</v>
      </c>
      <c r="T128" s="43">
        <f t="shared" ref="T128:T129" si="35">S128/12</f>
        <v>0</v>
      </c>
      <c r="U128" s="132"/>
      <c r="V128" s="113"/>
      <c r="W128" s="114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3"/>
      <c r="BU128" s="113"/>
      <c r="BV128" s="113"/>
      <c r="BW128" s="113"/>
      <c r="BX128" s="113"/>
      <c r="BY128" s="113"/>
      <c r="BZ128" s="113"/>
      <c r="CA128" s="113"/>
      <c r="CB128" s="113"/>
      <c r="CC128" s="113"/>
      <c r="CD128" s="113"/>
      <c r="CE128" s="113"/>
      <c r="CF128" s="113"/>
      <c r="CG128" s="113"/>
      <c r="CH128" s="113"/>
      <c r="CI128" s="113"/>
      <c r="CJ128" s="113"/>
      <c r="CK128" s="113"/>
      <c r="CL128" s="113"/>
      <c r="CM128" s="113"/>
      <c r="CN128" s="113"/>
      <c r="CO128" s="113"/>
      <c r="CP128" s="113"/>
      <c r="CQ128" s="113"/>
      <c r="CR128" s="113"/>
      <c r="CS128" s="113"/>
      <c r="CT128" s="113"/>
      <c r="CU128" s="113"/>
      <c r="CV128" s="113"/>
      <c r="CW128" s="113"/>
      <c r="CX128" s="113"/>
      <c r="CY128" s="113"/>
      <c r="CZ128" s="113"/>
      <c r="DA128" s="113"/>
      <c r="DB128" s="113"/>
      <c r="DC128" s="113"/>
      <c r="DD128" s="113"/>
      <c r="DE128" s="113"/>
      <c r="DF128" s="113"/>
      <c r="DG128" s="113"/>
      <c r="DH128" s="113"/>
      <c r="DI128" s="113"/>
      <c r="DJ128" s="113"/>
      <c r="DK128" s="113"/>
      <c r="DL128" s="113"/>
      <c r="DM128" s="113"/>
      <c r="DN128" s="113"/>
      <c r="DO128" s="113"/>
      <c r="DP128" s="113"/>
      <c r="DQ128" s="113"/>
      <c r="DR128" s="113"/>
      <c r="DS128" s="113"/>
      <c r="DT128" s="113"/>
      <c r="DU128" s="113"/>
      <c r="DV128" s="113"/>
      <c r="DW128" s="113"/>
      <c r="DX128" s="113"/>
      <c r="DY128" s="113"/>
      <c r="DZ128" s="113"/>
      <c r="EA128" s="113"/>
      <c r="EB128" s="113"/>
      <c r="EC128" s="113"/>
    </row>
    <row r="129" spans="1:133" s="5" customFormat="1" ht="21.95" customHeight="1" x14ac:dyDescent="0.2">
      <c r="A129" s="133">
        <v>33</v>
      </c>
      <c r="B129" s="134">
        <f t="shared" si="8"/>
        <v>1000</v>
      </c>
      <c r="C129" s="134">
        <v>2460313</v>
      </c>
      <c r="D129" s="137" t="s">
        <v>110</v>
      </c>
      <c r="E129" s="11">
        <v>112</v>
      </c>
      <c r="F129" s="31" t="s">
        <v>89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1134000</v>
      </c>
      <c r="R129" s="50">
        <v>1890000</v>
      </c>
      <c r="S129" s="95">
        <f t="shared" si="34"/>
        <v>3024000</v>
      </c>
      <c r="T129" s="45">
        <f t="shared" si="35"/>
        <v>252000</v>
      </c>
      <c r="U129" s="138">
        <f>SUM(S129:T132)</f>
        <v>4848378</v>
      </c>
      <c r="V129" s="113"/>
      <c r="W129" s="114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  <c r="BZ129" s="113"/>
      <c r="CA129" s="113"/>
      <c r="CB129" s="113"/>
      <c r="CC129" s="113"/>
      <c r="CD129" s="113"/>
      <c r="CE129" s="113"/>
      <c r="CF129" s="113"/>
      <c r="CG129" s="113"/>
      <c r="CH129" s="113"/>
      <c r="CI129" s="113"/>
      <c r="CJ129" s="113"/>
      <c r="CK129" s="113"/>
      <c r="CL129" s="113"/>
      <c r="CM129" s="113"/>
      <c r="CN129" s="113"/>
      <c r="CO129" s="113"/>
      <c r="CP129" s="113"/>
      <c r="CQ129" s="113"/>
      <c r="CR129" s="113"/>
      <c r="CS129" s="113"/>
      <c r="CT129" s="113"/>
      <c r="CU129" s="113"/>
      <c r="CV129" s="113"/>
      <c r="CW129" s="113"/>
      <c r="CX129" s="113"/>
      <c r="CY129" s="113"/>
      <c r="CZ129" s="113"/>
      <c r="DA129" s="113"/>
      <c r="DB129" s="113"/>
      <c r="DC129" s="113"/>
      <c r="DD129" s="113"/>
      <c r="DE129" s="113"/>
      <c r="DF129" s="113"/>
      <c r="DG129" s="113"/>
      <c r="DH129" s="113"/>
      <c r="DI129" s="113"/>
      <c r="DJ129" s="113"/>
      <c r="DK129" s="113"/>
      <c r="DL129" s="113"/>
      <c r="DM129" s="113"/>
      <c r="DN129" s="113"/>
      <c r="DO129" s="113"/>
      <c r="DP129" s="113"/>
      <c r="DQ129" s="113"/>
      <c r="DR129" s="113"/>
      <c r="DS129" s="113"/>
      <c r="DT129" s="113"/>
      <c r="DU129" s="113"/>
      <c r="DV129" s="113"/>
      <c r="DW129" s="113"/>
      <c r="DX129" s="113"/>
      <c r="DY129" s="113"/>
      <c r="DZ129" s="113"/>
      <c r="EA129" s="113"/>
      <c r="EB129" s="113"/>
      <c r="EC129" s="113"/>
    </row>
    <row r="130" spans="1:133" s="5" customFormat="1" ht="21.95" customHeight="1" x14ac:dyDescent="0.2">
      <c r="A130" s="126"/>
      <c r="B130" s="135"/>
      <c r="C130" s="135"/>
      <c r="D130" s="128"/>
      <c r="E130" s="9">
        <v>113</v>
      </c>
      <c r="F130" s="16" t="s">
        <v>20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0">
        <v>0</v>
      </c>
      <c r="M130" s="60">
        <v>0</v>
      </c>
      <c r="N130" s="60">
        <v>0</v>
      </c>
      <c r="O130" s="60">
        <v>0</v>
      </c>
      <c r="P130" s="60">
        <v>0</v>
      </c>
      <c r="Q130" s="60">
        <v>589642</v>
      </c>
      <c r="R130" s="60">
        <v>982736</v>
      </c>
      <c r="S130" s="95">
        <f>SUM(G130:R130)</f>
        <v>1572378</v>
      </c>
      <c r="T130" s="38">
        <v>0</v>
      </c>
      <c r="U130" s="131"/>
      <c r="V130" s="113"/>
      <c r="W130" s="114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13"/>
      <c r="CL130" s="113"/>
      <c r="CM130" s="113"/>
      <c r="CN130" s="113"/>
      <c r="CO130" s="113"/>
      <c r="CP130" s="113"/>
      <c r="CQ130" s="113"/>
      <c r="CR130" s="113"/>
      <c r="CS130" s="113"/>
      <c r="CT130" s="113"/>
      <c r="CU130" s="113"/>
      <c r="CV130" s="113"/>
      <c r="CW130" s="113"/>
      <c r="CX130" s="113"/>
      <c r="CY130" s="113"/>
      <c r="CZ130" s="113"/>
      <c r="DA130" s="113"/>
      <c r="DB130" s="113"/>
      <c r="DC130" s="113"/>
      <c r="DD130" s="113"/>
      <c r="DE130" s="113"/>
      <c r="DF130" s="113"/>
      <c r="DG130" s="113"/>
      <c r="DH130" s="113"/>
      <c r="DI130" s="113"/>
      <c r="DJ130" s="113"/>
      <c r="DK130" s="113"/>
      <c r="DL130" s="113"/>
      <c r="DM130" s="113"/>
      <c r="DN130" s="113"/>
      <c r="DO130" s="113"/>
      <c r="DP130" s="113"/>
      <c r="DQ130" s="113"/>
      <c r="DR130" s="113"/>
      <c r="DS130" s="113"/>
      <c r="DT130" s="113"/>
      <c r="DU130" s="113"/>
      <c r="DV130" s="113"/>
      <c r="DW130" s="113"/>
      <c r="DX130" s="113"/>
      <c r="DY130" s="113"/>
      <c r="DZ130" s="113"/>
      <c r="EA130" s="113"/>
      <c r="EB130" s="113"/>
      <c r="EC130" s="113"/>
    </row>
    <row r="131" spans="1:133" s="5" customFormat="1" ht="21.95" customHeight="1" x14ac:dyDescent="0.2">
      <c r="A131" s="126"/>
      <c r="B131" s="135"/>
      <c r="C131" s="135"/>
      <c r="D131" s="128"/>
      <c r="E131" s="9">
        <v>131</v>
      </c>
      <c r="F131" s="16" t="s">
        <v>26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95">
        <f t="shared" ref="S131:S132" si="36">SUM(G131:R131)</f>
        <v>0</v>
      </c>
      <c r="T131" s="38"/>
      <c r="U131" s="131"/>
      <c r="V131" s="113"/>
      <c r="W131" s="114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3"/>
      <c r="CO131" s="113"/>
      <c r="CP131" s="113"/>
      <c r="CQ131" s="113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3"/>
      <c r="DC131" s="113"/>
      <c r="DD131" s="113"/>
      <c r="DE131" s="113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  <c r="DP131" s="113"/>
      <c r="DQ131" s="113"/>
      <c r="DR131" s="113"/>
      <c r="DS131" s="113"/>
      <c r="DT131" s="113"/>
      <c r="DU131" s="113"/>
      <c r="DV131" s="113"/>
      <c r="DW131" s="113"/>
      <c r="DX131" s="113"/>
      <c r="DY131" s="113"/>
      <c r="DZ131" s="113"/>
      <c r="EA131" s="113"/>
      <c r="EB131" s="113"/>
      <c r="EC131" s="113"/>
    </row>
    <row r="132" spans="1:133" s="5" customFormat="1" ht="21.95" customHeight="1" thickBot="1" x14ac:dyDescent="0.25">
      <c r="A132" s="126"/>
      <c r="B132" s="136"/>
      <c r="C132" s="136"/>
      <c r="D132" s="129"/>
      <c r="E132" s="9">
        <v>232</v>
      </c>
      <c r="F132" s="32" t="s">
        <v>83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94">
        <f t="shared" si="36"/>
        <v>0</v>
      </c>
      <c r="T132" s="43">
        <f t="shared" ref="T132" si="37">S132/12</f>
        <v>0</v>
      </c>
      <c r="U132" s="132"/>
      <c r="V132" s="113"/>
      <c r="W132" s="114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  <c r="CF132" s="113"/>
      <c r="CG132" s="113"/>
      <c r="CH132" s="113"/>
      <c r="CI132" s="113"/>
      <c r="CJ132" s="113"/>
      <c r="CK132" s="113"/>
      <c r="CL132" s="113"/>
      <c r="CM132" s="113"/>
      <c r="CN132" s="113"/>
      <c r="CO132" s="113"/>
      <c r="CP132" s="113"/>
      <c r="CQ132" s="113"/>
      <c r="CR132" s="113"/>
      <c r="CS132" s="113"/>
      <c r="CT132" s="113"/>
      <c r="CU132" s="113"/>
      <c r="CV132" s="113"/>
      <c r="CW132" s="113"/>
      <c r="CX132" s="113"/>
      <c r="CY132" s="113"/>
      <c r="CZ132" s="113"/>
      <c r="DA132" s="113"/>
      <c r="DB132" s="113"/>
      <c r="DC132" s="113"/>
      <c r="DD132" s="113"/>
      <c r="DE132" s="113"/>
      <c r="DF132" s="113"/>
      <c r="DG132" s="113"/>
      <c r="DH132" s="113"/>
      <c r="DI132" s="113"/>
      <c r="DJ132" s="113"/>
      <c r="DK132" s="113"/>
      <c r="DL132" s="113"/>
      <c r="DM132" s="113"/>
      <c r="DN132" s="113"/>
      <c r="DO132" s="113"/>
      <c r="DP132" s="113"/>
      <c r="DQ132" s="113"/>
      <c r="DR132" s="113"/>
      <c r="DS132" s="113"/>
      <c r="DT132" s="113"/>
      <c r="DU132" s="113"/>
      <c r="DV132" s="113"/>
      <c r="DW132" s="113"/>
      <c r="DX132" s="113"/>
      <c r="DY132" s="113"/>
      <c r="DZ132" s="113"/>
      <c r="EA132" s="113"/>
      <c r="EB132" s="113"/>
      <c r="EC132" s="113"/>
    </row>
    <row r="133" spans="1:133" s="5" customFormat="1" ht="21.95" customHeight="1" x14ac:dyDescent="0.2">
      <c r="A133" s="133">
        <v>34</v>
      </c>
      <c r="B133" s="133">
        <f t="shared" si="8"/>
        <v>1000</v>
      </c>
      <c r="C133" s="134">
        <v>4228922</v>
      </c>
      <c r="D133" s="137" t="s">
        <v>54</v>
      </c>
      <c r="E133" s="11">
        <v>141</v>
      </c>
      <c r="F133" s="16" t="s">
        <v>84</v>
      </c>
      <c r="G133" s="37">
        <v>2000000</v>
      </c>
      <c r="H133" s="37">
        <v>2000000</v>
      </c>
      <c r="I133" s="37">
        <v>2000000</v>
      </c>
      <c r="J133" s="37">
        <v>2000000</v>
      </c>
      <c r="K133" s="37">
        <v>2000000</v>
      </c>
      <c r="L133" s="37">
        <v>2000000</v>
      </c>
      <c r="M133" s="37">
        <v>2000000</v>
      </c>
      <c r="N133" s="37">
        <v>2000000</v>
      </c>
      <c r="O133" s="37">
        <v>2000000</v>
      </c>
      <c r="P133" s="37">
        <v>2000000</v>
      </c>
      <c r="Q133" s="37">
        <v>2000000</v>
      </c>
      <c r="R133" s="37">
        <v>2000000</v>
      </c>
      <c r="S133" s="95">
        <f t="shared" ref="S133:S164" si="38">SUM(G133:R133)</f>
        <v>24000000</v>
      </c>
      <c r="T133" s="45">
        <f t="shared" si="18"/>
        <v>2000000</v>
      </c>
      <c r="U133" s="138">
        <f>SUM(S133:T137)</f>
        <v>48750000</v>
      </c>
      <c r="V133" s="113"/>
      <c r="W133" s="114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3"/>
      <c r="CO133" s="113"/>
      <c r="CP133" s="113"/>
      <c r="CQ133" s="113"/>
      <c r="CR133" s="113"/>
      <c r="CS133" s="113"/>
      <c r="CT133" s="113"/>
      <c r="CU133" s="113"/>
      <c r="CV133" s="113"/>
      <c r="CW133" s="113"/>
      <c r="CX133" s="113"/>
      <c r="CY133" s="113"/>
      <c r="CZ133" s="113"/>
      <c r="DA133" s="113"/>
      <c r="DB133" s="113"/>
      <c r="DC133" s="113"/>
      <c r="DD133" s="113"/>
      <c r="DE133" s="113"/>
      <c r="DF133" s="113"/>
      <c r="DG133" s="113"/>
      <c r="DH133" s="113"/>
      <c r="DI133" s="113"/>
      <c r="DJ133" s="113"/>
      <c r="DK133" s="113"/>
      <c r="DL133" s="113"/>
      <c r="DM133" s="113"/>
      <c r="DN133" s="113"/>
      <c r="DO133" s="113"/>
      <c r="DP133" s="113"/>
      <c r="DQ133" s="113"/>
      <c r="DR133" s="113"/>
      <c r="DS133" s="113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</row>
    <row r="134" spans="1:133" s="5" customFormat="1" ht="21.95" customHeight="1" x14ac:dyDescent="0.2">
      <c r="A134" s="126"/>
      <c r="B134" s="126"/>
      <c r="C134" s="135"/>
      <c r="D134" s="128"/>
      <c r="E134" s="9">
        <v>123</v>
      </c>
      <c r="F134" s="16" t="s">
        <v>24</v>
      </c>
      <c r="G134" s="60">
        <v>0</v>
      </c>
      <c r="H134" s="60">
        <v>0</v>
      </c>
      <c r="I134" s="60">
        <v>0</v>
      </c>
      <c r="J134" s="60">
        <v>0</v>
      </c>
      <c r="K134" s="60">
        <v>0</v>
      </c>
      <c r="L134" s="60">
        <v>0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0</v>
      </c>
      <c r="S134" s="95">
        <f t="shared" si="38"/>
        <v>0</v>
      </c>
      <c r="T134" s="45">
        <f t="shared" si="18"/>
        <v>0</v>
      </c>
      <c r="U134" s="131"/>
      <c r="V134" s="113"/>
      <c r="W134" s="114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3"/>
      <c r="CA134" s="113"/>
      <c r="CB134" s="113"/>
      <c r="CC134" s="113"/>
      <c r="CD134" s="113"/>
      <c r="CE134" s="113"/>
      <c r="CF134" s="113"/>
      <c r="CG134" s="113"/>
      <c r="CH134" s="113"/>
      <c r="CI134" s="113"/>
      <c r="CJ134" s="113"/>
      <c r="CK134" s="113"/>
      <c r="CL134" s="113"/>
      <c r="CM134" s="113"/>
      <c r="CN134" s="113"/>
      <c r="CO134" s="113"/>
      <c r="CP134" s="113"/>
      <c r="CQ134" s="113"/>
      <c r="CR134" s="113"/>
      <c r="CS134" s="113"/>
      <c r="CT134" s="113"/>
      <c r="CU134" s="113"/>
      <c r="CV134" s="113"/>
      <c r="CW134" s="113"/>
      <c r="CX134" s="113"/>
      <c r="CY134" s="113"/>
      <c r="CZ134" s="113"/>
      <c r="DA134" s="113"/>
      <c r="DB134" s="113"/>
      <c r="DC134" s="113"/>
      <c r="DD134" s="113"/>
      <c r="DE134" s="113"/>
      <c r="DF134" s="113"/>
      <c r="DG134" s="113"/>
      <c r="DH134" s="113"/>
      <c r="DI134" s="113"/>
      <c r="DJ134" s="113"/>
      <c r="DK134" s="113"/>
      <c r="DL134" s="113"/>
      <c r="DM134" s="113"/>
      <c r="DN134" s="113"/>
      <c r="DO134" s="113"/>
      <c r="DP134" s="113"/>
      <c r="DQ134" s="113"/>
      <c r="DR134" s="113"/>
      <c r="DS134" s="113"/>
      <c r="DT134" s="113"/>
      <c r="DU134" s="113"/>
      <c r="DV134" s="113"/>
      <c r="DW134" s="113"/>
      <c r="DX134" s="113"/>
      <c r="DY134" s="113"/>
      <c r="DZ134" s="113"/>
      <c r="EA134" s="113"/>
      <c r="EB134" s="113"/>
      <c r="EC134" s="113"/>
    </row>
    <row r="135" spans="1:133" s="5" customFormat="1" ht="21.95" customHeight="1" x14ac:dyDescent="0.2">
      <c r="A135" s="126"/>
      <c r="B135" s="126"/>
      <c r="C135" s="135"/>
      <c r="D135" s="128"/>
      <c r="E135" s="9">
        <v>131</v>
      </c>
      <c r="F135" s="16" t="s">
        <v>26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95">
        <f t="shared" si="38"/>
        <v>0</v>
      </c>
      <c r="T135" s="38"/>
      <c r="U135" s="131"/>
      <c r="V135" s="113"/>
      <c r="W135" s="114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</row>
    <row r="136" spans="1:133" s="5" customFormat="1" ht="21.95" customHeight="1" x14ac:dyDescent="0.2">
      <c r="A136" s="126"/>
      <c r="B136" s="126"/>
      <c r="C136" s="135"/>
      <c r="D136" s="128"/>
      <c r="E136" s="9">
        <v>131</v>
      </c>
      <c r="F136" s="29" t="s">
        <v>31</v>
      </c>
      <c r="G136" s="63">
        <v>0</v>
      </c>
      <c r="H136" s="63">
        <v>0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63">
        <v>0</v>
      </c>
      <c r="P136" s="63">
        <v>0</v>
      </c>
      <c r="Q136" s="63">
        <v>0</v>
      </c>
      <c r="R136" s="63">
        <v>0</v>
      </c>
      <c r="S136" s="95">
        <f t="shared" si="38"/>
        <v>0</v>
      </c>
      <c r="T136" s="64"/>
      <c r="U136" s="131"/>
      <c r="V136" s="113"/>
      <c r="W136" s="114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  <c r="CP136" s="113"/>
      <c r="CQ136" s="113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13"/>
      <c r="DC136" s="113"/>
      <c r="DD136" s="113"/>
      <c r="DE136" s="113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  <c r="DP136" s="113"/>
      <c r="DQ136" s="113"/>
      <c r="DR136" s="113"/>
      <c r="DS136" s="113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</row>
    <row r="137" spans="1:133" s="5" customFormat="1" ht="21.95" customHeight="1" thickBot="1" x14ac:dyDescent="0.25">
      <c r="A137" s="126"/>
      <c r="B137" s="139"/>
      <c r="C137" s="136"/>
      <c r="D137" s="129"/>
      <c r="E137" s="9">
        <v>133</v>
      </c>
      <c r="F137" s="35" t="s">
        <v>22</v>
      </c>
      <c r="G137" s="39">
        <v>700000</v>
      </c>
      <c r="H137" s="39">
        <v>700000</v>
      </c>
      <c r="I137" s="39">
        <v>700000</v>
      </c>
      <c r="J137" s="39">
        <v>700000</v>
      </c>
      <c r="K137" s="39">
        <v>700000</v>
      </c>
      <c r="L137" s="39">
        <v>700000</v>
      </c>
      <c r="M137" s="39">
        <v>700000</v>
      </c>
      <c r="N137" s="39">
        <v>700000</v>
      </c>
      <c r="O137" s="39">
        <v>700000</v>
      </c>
      <c r="P137" s="39">
        <v>7000000</v>
      </c>
      <c r="Q137" s="39">
        <v>700000</v>
      </c>
      <c r="R137" s="39">
        <v>7000000</v>
      </c>
      <c r="S137" s="94">
        <f t="shared" si="38"/>
        <v>21000000</v>
      </c>
      <c r="T137" s="43">
        <f t="shared" si="18"/>
        <v>1750000</v>
      </c>
      <c r="U137" s="132"/>
      <c r="V137" s="113"/>
      <c r="W137" s="114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  <c r="CR137" s="113"/>
      <c r="CS137" s="113"/>
      <c r="CT137" s="113"/>
      <c r="CU137" s="113"/>
      <c r="CV137" s="113"/>
      <c r="CW137" s="113"/>
      <c r="CX137" s="113"/>
      <c r="CY137" s="113"/>
      <c r="CZ137" s="113"/>
      <c r="DA137" s="113"/>
      <c r="DB137" s="113"/>
      <c r="DC137" s="113"/>
      <c r="DD137" s="113"/>
      <c r="DE137" s="113"/>
      <c r="DF137" s="113"/>
      <c r="DG137" s="113"/>
      <c r="DH137" s="113"/>
      <c r="DI137" s="113"/>
      <c r="DJ137" s="113"/>
      <c r="DK137" s="113"/>
      <c r="DL137" s="113"/>
      <c r="DM137" s="113"/>
      <c r="DN137" s="113"/>
      <c r="DO137" s="113"/>
      <c r="DP137" s="113"/>
      <c r="DQ137" s="113"/>
      <c r="DR137" s="113"/>
      <c r="DS137" s="113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</row>
    <row r="138" spans="1:133" s="5" customFormat="1" ht="21.95" customHeight="1" x14ac:dyDescent="0.2">
      <c r="A138" s="133">
        <v>35</v>
      </c>
      <c r="B138" s="133">
        <f t="shared" ref="B138:B202" si="39">$B$38</f>
        <v>1000</v>
      </c>
      <c r="C138" s="134">
        <v>3243056</v>
      </c>
      <c r="D138" s="137" t="s">
        <v>55</v>
      </c>
      <c r="E138" s="11">
        <v>144</v>
      </c>
      <c r="F138" s="16" t="s">
        <v>33</v>
      </c>
      <c r="G138" s="37">
        <v>2200000</v>
      </c>
      <c r="H138" s="37">
        <v>2200000</v>
      </c>
      <c r="I138" s="37">
        <v>2200000</v>
      </c>
      <c r="J138" s="37">
        <v>2200000</v>
      </c>
      <c r="K138" s="37">
        <v>2200000</v>
      </c>
      <c r="L138" s="37">
        <v>2200000</v>
      </c>
      <c r="M138" s="37">
        <v>2200000</v>
      </c>
      <c r="N138" s="37">
        <v>2200000</v>
      </c>
      <c r="O138" s="37">
        <v>2200000</v>
      </c>
      <c r="P138" s="37">
        <v>2200000</v>
      </c>
      <c r="Q138" s="37">
        <v>2200000</v>
      </c>
      <c r="R138" s="37">
        <v>2200000</v>
      </c>
      <c r="S138" s="95">
        <f t="shared" si="38"/>
        <v>26400000</v>
      </c>
      <c r="T138" s="45">
        <f t="shared" si="18"/>
        <v>2200000</v>
      </c>
      <c r="U138" s="138">
        <f>SUM(S138:T141)</f>
        <v>28600000</v>
      </c>
      <c r="V138" s="113"/>
      <c r="W138" s="114"/>
      <c r="X138" s="113"/>
      <c r="Y138" s="114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13"/>
      <c r="CL138" s="113"/>
      <c r="CM138" s="113"/>
      <c r="CN138" s="113"/>
      <c r="CO138" s="113"/>
      <c r="CP138" s="113"/>
      <c r="CQ138" s="113"/>
      <c r="CR138" s="113"/>
      <c r="CS138" s="113"/>
      <c r="CT138" s="113"/>
      <c r="CU138" s="113"/>
      <c r="CV138" s="113"/>
      <c r="CW138" s="113"/>
      <c r="CX138" s="113"/>
      <c r="CY138" s="113"/>
      <c r="CZ138" s="113"/>
      <c r="DA138" s="113"/>
      <c r="DB138" s="113"/>
      <c r="DC138" s="113"/>
      <c r="DD138" s="113"/>
      <c r="DE138" s="113"/>
      <c r="DF138" s="113"/>
      <c r="DG138" s="113"/>
      <c r="DH138" s="113"/>
      <c r="DI138" s="113"/>
      <c r="DJ138" s="113"/>
      <c r="DK138" s="113"/>
      <c r="DL138" s="113"/>
      <c r="DM138" s="113"/>
      <c r="DN138" s="113"/>
      <c r="DO138" s="113"/>
      <c r="DP138" s="113"/>
      <c r="DQ138" s="113"/>
      <c r="DR138" s="113"/>
      <c r="DS138" s="113"/>
      <c r="DT138" s="113"/>
      <c r="DU138" s="113"/>
      <c r="DV138" s="113"/>
      <c r="DW138" s="113"/>
      <c r="DX138" s="113"/>
      <c r="DY138" s="113"/>
      <c r="DZ138" s="113"/>
      <c r="EA138" s="113"/>
      <c r="EB138" s="113"/>
      <c r="EC138" s="113"/>
    </row>
    <row r="139" spans="1:133" s="5" customFormat="1" ht="21.95" customHeight="1" x14ac:dyDescent="0.2">
      <c r="A139" s="126"/>
      <c r="B139" s="126"/>
      <c r="C139" s="135"/>
      <c r="D139" s="128"/>
      <c r="E139" s="6">
        <v>123</v>
      </c>
      <c r="F139" s="29" t="s">
        <v>24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95">
        <f t="shared" si="38"/>
        <v>0</v>
      </c>
      <c r="T139" s="38">
        <f t="shared" si="18"/>
        <v>0</v>
      </c>
      <c r="U139" s="131"/>
      <c r="V139" s="113"/>
      <c r="W139" s="114"/>
      <c r="X139" s="113"/>
      <c r="Y139" s="114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13"/>
      <c r="CL139" s="113"/>
      <c r="CM139" s="113"/>
      <c r="CN139" s="113"/>
      <c r="CO139" s="113"/>
      <c r="CP139" s="113"/>
      <c r="CQ139" s="113"/>
      <c r="CR139" s="113"/>
      <c r="CS139" s="113"/>
      <c r="CT139" s="113"/>
      <c r="CU139" s="113"/>
      <c r="CV139" s="113"/>
      <c r="CW139" s="113"/>
      <c r="CX139" s="113"/>
      <c r="CY139" s="113"/>
      <c r="CZ139" s="113"/>
      <c r="DA139" s="113"/>
      <c r="DB139" s="113"/>
      <c r="DC139" s="113"/>
      <c r="DD139" s="113"/>
      <c r="DE139" s="113"/>
      <c r="DF139" s="113"/>
      <c r="DG139" s="113"/>
      <c r="DH139" s="113"/>
      <c r="DI139" s="113"/>
      <c r="DJ139" s="113"/>
      <c r="DK139" s="113"/>
      <c r="DL139" s="113"/>
      <c r="DM139" s="113"/>
      <c r="DN139" s="113"/>
      <c r="DO139" s="113"/>
      <c r="DP139" s="113"/>
      <c r="DQ139" s="113"/>
      <c r="DR139" s="113"/>
      <c r="DS139" s="113"/>
      <c r="DT139" s="113"/>
      <c r="DU139" s="113"/>
      <c r="DV139" s="113"/>
      <c r="DW139" s="113"/>
      <c r="DX139" s="113"/>
      <c r="DY139" s="113"/>
      <c r="DZ139" s="113"/>
      <c r="EA139" s="113"/>
      <c r="EB139" s="113"/>
      <c r="EC139" s="113"/>
    </row>
    <row r="140" spans="1:133" s="5" customFormat="1" ht="21.95" customHeight="1" x14ac:dyDescent="0.2">
      <c r="A140" s="126"/>
      <c r="B140" s="126"/>
      <c r="C140" s="135"/>
      <c r="D140" s="128"/>
      <c r="E140" s="6">
        <v>133</v>
      </c>
      <c r="F140" s="29" t="s">
        <v>22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100">
        <f t="shared" si="38"/>
        <v>0</v>
      </c>
      <c r="T140" s="38">
        <f t="shared" si="18"/>
        <v>0</v>
      </c>
      <c r="U140" s="131"/>
      <c r="V140" s="113"/>
      <c r="W140" s="114"/>
      <c r="X140" s="113"/>
      <c r="Y140" s="114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13"/>
      <c r="CA140" s="113"/>
      <c r="CB140" s="113"/>
      <c r="CC140" s="113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13"/>
      <c r="CO140" s="113"/>
      <c r="CP140" s="113"/>
      <c r="CQ140" s="113"/>
      <c r="CR140" s="113"/>
      <c r="CS140" s="113"/>
      <c r="CT140" s="113"/>
      <c r="CU140" s="113"/>
      <c r="CV140" s="113"/>
      <c r="CW140" s="113"/>
      <c r="CX140" s="113"/>
      <c r="CY140" s="113"/>
      <c r="CZ140" s="113"/>
      <c r="DA140" s="113"/>
      <c r="DB140" s="113"/>
      <c r="DC140" s="113"/>
      <c r="DD140" s="113"/>
      <c r="DE140" s="113"/>
      <c r="DF140" s="113"/>
      <c r="DG140" s="113"/>
      <c r="DH140" s="113"/>
      <c r="DI140" s="113"/>
      <c r="DJ140" s="113"/>
      <c r="DK140" s="113"/>
      <c r="DL140" s="113"/>
      <c r="DM140" s="113"/>
      <c r="DN140" s="113"/>
      <c r="DO140" s="113"/>
      <c r="DP140" s="113"/>
      <c r="DQ140" s="113"/>
      <c r="DR140" s="113"/>
      <c r="DS140" s="113"/>
      <c r="DT140" s="113"/>
      <c r="DU140" s="113"/>
      <c r="DV140" s="113"/>
      <c r="DW140" s="113"/>
      <c r="DX140" s="113"/>
      <c r="DY140" s="113"/>
      <c r="DZ140" s="113"/>
      <c r="EA140" s="113"/>
      <c r="EB140" s="113"/>
      <c r="EC140" s="113"/>
    </row>
    <row r="141" spans="1:133" s="5" customFormat="1" ht="21.95" customHeight="1" thickBot="1" x14ac:dyDescent="0.25">
      <c r="A141" s="139"/>
      <c r="B141" s="139"/>
      <c r="C141" s="136"/>
      <c r="D141" s="129"/>
      <c r="E141" s="8">
        <v>232</v>
      </c>
      <c r="F141" s="16" t="s">
        <v>21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99">
        <f t="shared" si="38"/>
        <v>0</v>
      </c>
      <c r="T141" s="52">
        <f t="shared" si="18"/>
        <v>0</v>
      </c>
      <c r="U141" s="132"/>
      <c r="V141" s="113"/>
      <c r="W141" s="114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  <c r="BZ141" s="113"/>
      <c r="CA141" s="113"/>
      <c r="CB141" s="113"/>
      <c r="CC141" s="113"/>
      <c r="CD141" s="113"/>
      <c r="CE141" s="113"/>
      <c r="CF141" s="113"/>
      <c r="CG141" s="113"/>
      <c r="CH141" s="113"/>
      <c r="CI141" s="113"/>
      <c r="CJ141" s="113"/>
      <c r="CK141" s="113"/>
      <c r="CL141" s="113"/>
      <c r="CM141" s="113"/>
      <c r="CN141" s="113"/>
      <c r="CO141" s="113"/>
      <c r="CP141" s="113"/>
      <c r="CQ141" s="113"/>
      <c r="CR141" s="113"/>
      <c r="CS141" s="113"/>
      <c r="CT141" s="113"/>
      <c r="CU141" s="113"/>
      <c r="CV141" s="113"/>
      <c r="CW141" s="113"/>
      <c r="CX141" s="113"/>
      <c r="CY141" s="113"/>
      <c r="CZ141" s="113"/>
      <c r="DA141" s="113"/>
      <c r="DB141" s="113"/>
      <c r="DC141" s="113"/>
      <c r="DD141" s="113"/>
      <c r="DE141" s="113"/>
      <c r="DF141" s="113"/>
      <c r="DG141" s="113"/>
      <c r="DH141" s="113"/>
      <c r="DI141" s="113"/>
      <c r="DJ141" s="113"/>
      <c r="DK141" s="113"/>
      <c r="DL141" s="113"/>
      <c r="DM141" s="113"/>
      <c r="DN141" s="113"/>
      <c r="DO141" s="113"/>
      <c r="DP141" s="113"/>
      <c r="DQ141" s="113"/>
      <c r="DR141" s="113"/>
      <c r="DS141" s="113"/>
      <c r="DT141" s="113"/>
      <c r="DU141" s="113"/>
      <c r="DV141" s="113"/>
      <c r="DW141" s="113"/>
      <c r="DX141" s="113"/>
      <c r="DY141" s="113"/>
      <c r="DZ141" s="113"/>
      <c r="EA141" s="113"/>
      <c r="EB141" s="113"/>
      <c r="EC141" s="113"/>
    </row>
    <row r="142" spans="1:133" s="5" customFormat="1" ht="21.95" customHeight="1" x14ac:dyDescent="0.2">
      <c r="A142" s="133">
        <v>36</v>
      </c>
      <c r="B142" s="134">
        <f t="shared" si="39"/>
        <v>1000</v>
      </c>
      <c r="C142" s="134">
        <v>4321232</v>
      </c>
      <c r="D142" s="137" t="s">
        <v>56</v>
      </c>
      <c r="E142" s="11">
        <v>144</v>
      </c>
      <c r="F142" s="31" t="s">
        <v>33</v>
      </c>
      <c r="G142" s="37">
        <v>2000000</v>
      </c>
      <c r="H142" s="37">
        <v>2000000</v>
      </c>
      <c r="I142" s="37">
        <v>2000000</v>
      </c>
      <c r="J142" s="37">
        <v>2000000</v>
      </c>
      <c r="K142" s="37">
        <v>2000000</v>
      </c>
      <c r="L142" s="37">
        <v>2000000</v>
      </c>
      <c r="M142" s="37">
        <v>2000000</v>
      </c>
      <c r="N142" s="37">
        <v>2000000</v>
      </c>
      <c r="O142" s="37">
        <v>2000000</v>
      </c>
      <c r="P142" s="37">
        <v>2000000</v>
      </c>
      <c r="Q142" s="37">
        <v>2000000</v>
      </c>
      <c r="R142" s="37">
        <v>2000000</v>
      </c>
      <c r="S142" s="95">
        <f t="shared" si="38"/>
        <v>24000000</v>
      </c>
      <c r="T142" s="45">
        <f t="shared" si="18"/>
        <v>2000000</v>
      </c>
      <c r="U142" s="138">
        <f>SUM(S142:T144)</f>
        <v>26000000</v>
      </c>
      <c r="V142" s="113"/>
      <c r="W142" s="114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13"/>
      <c r="CO142" s="113"/>
      <c r="CP142" s="113"/>
      <c r="CQ142" s="113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13"/>
      <c r="DC142" s="113"/>
      <c r="DD142" s="113"/>
      <c r="DE142" s="113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13"/>
      <c r="DQ142" s="113"/>
      <c r="DR142" s="113"/>
      <c r="DS142" s="113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</row>
    <row r="143" spans="1:133" s="5" customFormat="1" ht="21.95" customHeight="1" x14ac:dyDescent="0.2">
      <c r="A143" s="126"/>
      <c r="B143" s="135"/>
      <c r="C143" s="135"/>
      <c r="D143" s="128"/>
      <c r="E143" s="9">
        <v>123</v>
      </c>
      <c r="F143" s="16" t="s">
        <v>24</v>
      </c>
      <c r="G143" s="121">
        <v>0</v>
      </c>
      <c r="H143" s="121">
        <v>0</v>
      </c>
      <c r="I143" s="121">
        <v>0</v>
      </c>
      <c r="J143" s="121">
        <v>0</v>
      </c>
      <c r="K143" s="121">
        <v>0</v>
      </c>
      <c r="L143" s="121">
        <v>0</v>
      </c>
      <c r="M143" s="121">
        <v>0</v>
      </c>
      <c r="N143" s="121">
        <v>0</v>
      </c>
      <c r="O143" s="121">
        <v>0</v>
      </c>
      <c r="P143" s="121">
        <v>0</v>
      </c>
      <c r="Q143" s="121">
        <v>0</v>
      </c>
      <c r="R143" s="121">
        <v>0</v>
      </c>
      <c r="S143" s="101">
        <f t="shared" si="38"/>
        <v>0</v>
      </c>
      <c r="T143" s="112">
        <f t="shared" si="18"/>
        <v>0</v>
      </c>
      <c r="U143" s="131"/>
      <c r="V143" s="113"/>
      <c r="W143" s="114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  <c r="BZ143" s="113"/>
      <c r="CA143" s="113"/>
      <c r="CB143" s="113"/>
      <c r="CC143" s="113"/>
      <c r="CD143" s="113"/>
      <c r="CE143" s="113"/>
      <c r="CF143" s="113"/>
      <c r="CG143" s="113"/>
      <c r="CH143" s="113"/>
      <c r="CI143" s="113"/>
      <c r="CJ143" s="113"/>
      <c r="CK143" s="113"/>
      <c r="CL143" s="113"/>
      <c r="CM143" s="113"/>
      <c r="CN143" s="113"/>
      <c r="CO143" s="113"/>
      <c r="CP143" s="113"/>
      <c r="CQ143" s="113"/>
      <c r="CR143" s="113"/>
      <c r="CS143" s="113"/>
      <c r="CT143" s="113"/>
      <c r="CU143" s="113"/>
      <c r="CV143" s="113"/>
      <c r="CW143" s="113"/>
      <c r="CX143" s="113"/>
      <c r="CY143" s="113"/>
      <c r="CZ143" s="113"/>
      <c r="DA143" s="113"/>
      <c r="DB143" s="113"/>
      <c r="DC143" s="113"/>
      <c r="DD143" s="113"/>
      <c r="DE143" s="113"/>
      <c r="DF143" s="113"/>
      <c r="DG143" s="113"/>
      <c r="DH143" s="113"/>
      <c r="DI143" s="113"/>
      <c r="DJ143" s="113"/>
      <c r="DK143" s="113"/>
      <c r="DL143" s="113"/>
      <c r="DM143" s="113"/>
      <c r="DN143" s="113"/>
      <c r="DO143" s="113"/>
      <c r="DP143" s="113"/>
      <c r="DQ143" s="113"/>
      <c r="DR143" s="113"/>
      <c r="DS143" s="113"/>
      <c r="DT143" s="113"/>
      <c r="DU143" s="113"/>
      <c r="DV143" s="113"/>
      <c r="DW143" s="113"/>
      <c r="DX143" s="113"/>
      <c r="DY143" s="113"/>
      <c r="DZ143" s="113"/>
      <c r="EA143" s="113"/>
      <c r="EB143" s="113"/>
      <c r="EC143" s="113"/>
    </row>
    <row r="144" spans="1:133" s="5" customFormat="1" ht="21.95" customHeight="1" thickBot="1" x14ac:dyDescent="0.25">
      <c r="A144" s="126"/>
      <c r="B144" s="136"/>
      <c r="C144" s="136"/>
      <c r="D144" s="129"/>
      <c r="E144" s="8">
        <v>125</v>
      </c>
      <c r="F144" s="35" t="s">
        <v>32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39">
        <v>0</v>
      </c>
      <c r="P144" s="43">
        <v>0</v>
      </c>
      <c r="Q144" s="43">
        <v>0</v>
      </c>
      <c r="R144" s="62">
        <v>0</v>
      </c>
      <c r="S144" s="94">
        <f t="shared" si="38"/>
        <v>0</v>
      </c>
      <c r="T144" s="43">
        <f t="shared" si="18"/>
        <v>0</v>
      </c>
      <c r="U144" s="132"/>
      <c r="V144" s="113"/>
      <c r="W144" s="114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3"/>
      <c r="CM144" s="113"/>
      <c r="CN144" s="113"/>
      <c r="CO144" s="113"/>
      <c r="CP144" s="113"/>
      <c r="CQ144" s="113"/>
      <c r="CR144" s="113"/>
      <c r="CS144" s="113"/>
      <c r="CT144" s="113"/>
      <c r="CU144" s="113"/>
      <c r="CV144" s="113"/>
      <c r="CW144" s="113"/>
      <c r="CX144" s="113"/>
      <c r="CY144" s="113"/>
      <c r="CZ144" s="113"/>
      <c r="DA144" s="113"/>
      <c r="DB144" s="113"/>
      <c r="DC144" s="113"/>
      <c r="DD144" s="113"/>
      <c r="DE144" s="113"/>
      <c r="DF144" s="113"/>
      <c r="DG144" s="113"/>
      <c r="DH144" s="113"/>
      <c r="DI144" s="113"/>
      <c r="DJ144" s="113"/>
      <c r="DK144" s="113"/>
      <c r="DL144" s="113"/>
      <c r="DM144" s="113"/>
      <c r="DN144" s="113"/>
      <c r="DO144" s="113"/>
      <c r="DP144" s="113"/>
      <c r="DQ144" s="113"/>
      <c r="DR144" s="113"/>
      <c r="DS144" s="113"/>
      <c r="DT144" s="113"/>
      <c r="DU144" s="113"/>
      <c r="DV144" s="113"/>
      <c r="DW144" s="113"/>
      <c r="DX144" s="113"/>
      <c r="DY144" s="113"/>
      <c r="DZ144" s="113"/>
      <c r="EA144" s="113"/>
      <c r="EB144" s="113"/>
      <c r="EC144" s="113"/>
    </row>
    <row r="145" spans="1:133" s="5" customFormat="1" ht="21.95" customHeight="1" x14ac:dyDescent="0.2">
      <c r="A145" s="133">
        <v>37</v>
      </c>
      <c r="B145" s="134">
        <f t="shared" si="39"/>
        <v>1000</v>
      </c>
      <c r="C145" s="134">
        <v>2564905</v>
      </c>
      <c r="D145" s="137" t="s">
        <v>57</v>
      </c>
      <c r="E145" s="11">
        <v>144</v>
      </c>
      <c r="F145" s="31" t="s">
        <v>33</v>
      </c>
      <c r="G145" s="37">
        <v>2150000</v>
      </c>
      <c r="H145" s="37">
        <v>2150000</v>
      </c>
      <c r="I145" s="37">
        <v>2150000</v>
      </c>
      <c r="J145" s="37">
        <v>2150000</v>
      </c>
      <c r="K145" s="37">
        <v>2150000</v>
      </c>
      <c r="L145" s="37">
        <v>2150000</v>
      </c>
      <c r="M145" s="37">
        <v>2150000</v>
      </c>
      <c r="N145" s="37">
        <v>2150000</v>
      </c>
      <c r="O145" s="37">
        <v>2150000</v>
      </c>
      <c r="P145" s="37">
        <v>2150000</v>
      </c>
      <c r="Q145" s="37">
        <v>2150000</v>
      </c>
      <c r="R145" s="37">
        <v>2150000</v>
      </c>
      <c r="S145" s="95">
        <f t="shared" si="38"/>
        <v>25800000</v>
      </c>
      <c r="T145" s="45">
        <f t="shared" si="18"/>
        <v>2150000</v>
      </c>
      <c r="U145" s="138">
        <f>SUM(S145:T149)</f>
        <v>27950000</v>
      </c>
      <c r="V145" s="113"/>
      <c r="W145" s="114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13"/>
      <c r="CA145" s="113"/>
      <c r="CB145" s="113"/>
      <c r="CC145" s="113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13"/>
      <c r="CO145" s="113"/>
      <c r="CP145" s="113"/>
      <c r="CQ145" s="113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13"/>
      <c r="DC145" s="113"/>
      <c r="DD145" s="113"/>
      <c r="DE145" s="113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13"/>
      <c r="DQ145" s="113"/>
      <c r="DR145" s="113"/>
      <c r="DS145" s="113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</row>
    <row r="146" spans="1:133" s="5" customFormat="1" ht="21.95" customHeight="1" x14ac:dyDescent="0.2">
      <c r="A146" s="126"/>
      <c r="B146" s="135"/>
      <c r="C146" s="135"/>
      <c r="D146" s="128"/>
      <c r="E146" s="9">
        <v>123</v>
      </c>
      <c r="F146" s="16" t="s">
        <v>24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95">
        <f t="shared" si="38"/>
        <v>0</v>
      </c>
      <c r="T146" s="38">
        <f t="shared" si="18"/>
        <v>0</v>
      </c>
      <c r="U146" s="131"/>
      <c r="V146" s="113"/>
      <c r="W146" s="114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13"/>
      <c r="CA146" s="113"/>
      <c r="CB146" s="113"/>
      <c r="CC146" s="113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13"/>
      <c r="CO146" s="113"/>
      <c r="CP146" s="113"/>
      <c r="CQ146" s="113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13"/>
      <c r="DC146" s="113"/>
      <c r="DD146" s="113"/>
      <c r="DE146" s="113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13"/>
      <c r="DQ146" s="113"/>
      <c r="DR146" s="113"/>
      <c r="DS146" s="113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</row>
    <row r="147" spans="1:133" s="5" customFormat="1" ht="21.95" customHeight="1" x14ac:dyDescent="0.2">
      <c r="A147" s="126"/>
      <c r="B147" s="135"/>
      <c r="C147" s="135"/>
      <c r="D147" s="128"/>
      <c r="E147" s="9">
        <v>131</v>
      </c>
      <c r="F147" s="16" t="s">
        <v>26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95">
        <f t="shared" si="38"/>
        <v>0</v>
      </c>
      <c r="T147" s="38"/>
      <c r="U147" s="131"/>
      <c r="V147" s="113"/>
      <c r="W147" s="114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  <c r="BZ147" s="113"/>
      <c r="CA147" s="113"/>
      <c r="CB147" s="113"/>
      <c r="CC147" s="113"/>
      <c r="CD147" s="113"/>
      <c r="CE147" s="113"/>
      <c r="CF147" s="113"/>
      <c r="CG147" s="113"/>
      <c r="CH147" s="113"/>
      <c r="CI147" s="113"/>
      <c r="CJ147" s="113"/>
      <c r="CK147" s="113"/>
      <c r="CL147" s="113"/>
      <c r="CM147" s="113"/>
      <c r="CN147" s="113"/>
      <c r="CO147" s="113"/>
      <c r="CP147" s="113"/>
      <c r="CQ147" s="113"/>
      <c r="CR147" s="113"/>
      <c r="CS147" s="113"/>
      <c r="CT147" s="113"/>
      <c r="CU147" s="113"/>
      <c r="CV147" s="113"/>
      <c r="CW147" s="113"/>
      <c r="CX147" s="113"/>
      <c r="CY147" s="113"/>
      <c r="CZ147" s="113"/>
      <c r="DA147" s="113"/>
      <c r="DB147" s="113"/>
      <c r="DC147" s="113"/>
      <c r="DD147" s="113"/>
      <c r="DE147" s="113"/>
      <c r="DF147" s="113"/>
      <c r="DG147" s="113"/>
      <c r="DH147" s="113"/>
      <c r="DI147" s="113"/>
      <c r="DJ147" s="113"/>
      <c r="DK147" s="113"/>
      <c r="DL147" s="113"/>
      <c r="DM147" s="113"/>
      <c r="DN147" s="113"/>
      <c r="DO147" s="113"/>
      <c r="DP147" s="113"/>
      <c r="DQ147" s="113"/>
      <c r="DR147" s="113"/>
      <c r="DS147" s="113"/>
      <c r="DT147" s="113"/>
      <c r="DU147" s="113"/>
      <c r="DV147" s="113"/>
      <c r="DW147" s="113"/>
      <c r="DX147" s="113"/>
      <c r="DY147" s="113"/>
      <c r="DZ147" s="113"/>
      <c r="EA147" s="113"/>
      <c r="EB147" s="113"/>
      <c r="EC147" s="113"/>
    </row>
    <row r="148" spans="1:133" s="5" customFormat="1" ht="21.75" customHeight="1" x14ac:dyDescent="0.2">
      <c r="A148" s="126"/>
      <c r="B148" s="135"/>
      <c r="C148" s="135"/>
      <c r="D148" s="128"/>
      <c r="E148" s="9">
        <v>133</v>
      </c>
      <c r="F148" s="16" t="s">
        <v>22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95">
        <f t="shared" si="38"/>
        <v>0</v>
      </c>
      <c r="T148" s="38">
        <f t="shared" si="18"/>
        <v>0</v>
      </c>
      <c r="U148" s="131"/>
      <c r="V148" s="113"/>
      <c r="W148" s="114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  <c r="BZ148" s="113"/>
      <c r="CA148" s="113"/>
      <c r="CB148" s="113"/>
      <c r="CC148" s="113"/>
      <c r="CD148" s="113"/>
      <c r="CE148" s="113"/>
      <c r="CF148" s="113"/>
      <c r="CG148" s="113"/>
      <c r="CH148" s="113"/>
      <c r="CI148" s="113"/>
      <c r="CJ148" s="113"/>
      <c r="CK148" s="113"/>
      <c r="CL148" s="113"/>
      <c r="CM148" s="113"/>
      <c r="CN148" s="113"/>
      <c r="CO148" s="113"/>
      <c r="CP148" s="113"/>
      <c r="CQ148" s="113"/>
      <c r="CR148" s="113"/>
      <c r="CS148" s="113"/>
      <c r="CT148" s="113"/>
      <c r="CU148" s="113"/>
      <c r="CV148" s="113"/>
      <c r="CW148" s="113"/>
      <c r="CX148" s="113"/>
      <c r="CY148" s="113"/>
      <c r="CZ148" s="113"/>
      <c r="DA148" s="113"/>
      <c r="DB148" s="113"/>
      <c r="DC148" s="113"/>
      <c r="DD148" s="113"/>
      <c r="DE148" s="113"/>
      <c r="DF148" s="113"/>
      <c r="DG148" s="113"/>
      <c r="DH148" s="113"/>
      <c r="DI148" s="113"/>
      <c r="DJ148" s="113"/>
      <c r="DK148" s="113"/>
      <c r="DL148" s="113"/>
      <c r="DM148" s="113"/>
      <c r="DN148" s="113"/>
      <c r="DO148" s="113"/>
      <c r="DP148" s="113"/>
      <c r="DQ148" s="113"/>
      <c r="DR148" s="113"/>
      <c r="DS148" s="113"/>
      <c r="DT148" s="113"/>
      <c r="DU148" s="113"/>
      <c r="DV148" s="113"/>
      <c r="DW148" s="113"/>
      <c r="DX148" s="113"/>
      <c r="DY148" s="113"/>
      <c r="DZ148" s="113"/>
      <c r="EA148" s="113"/>
      <c r="EB148" s="113"/>
      <c r="EC148" s="113"/>
    </row>
    <row r="149" spans="1:133" s="5" customFormat="1" ht="21.95" customHeight="1" thickBot="1" x14ac:dyDescent="0.25">
      <c r="A149" s="139"/>
      <c r="B149" s="136"/>
      <c r="C149" s="136"/>
      <c r="D149" s="129"/>
      <c r="E149" s="8">
        <v>232</v>
      </c>
      <c r="F149" s="35" t="s">
        <v>21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  <c r="O149" s="55">
        <v>0</v>
      </c>
      <c r="P149" s="55">
        <v>0</v>
      </c>
      <c r="Q149" s="55">
        <v>0</v>
      </c>
      <c r="R149" s="55">
        <v>0</v>
      </c>
      <c r="S149" s="94">
        <f t="shared" si="38"/>
        <v>0</v>
      </c>
      <c r="T149" s="43">
        <f t="shared" si="18"/>
        <v>0</v>
      </c>
      <c r="U149" s="132"/>
      <c r="V149" s="113"/>
      <c r="W149" s="114"/>
      <c r="X149" s="113"/>
      <c r="Y149" s="113"/>
      <c r="Z149" s="167"/>
      <c r="AA149" s="168"/>
      <c r="AB149" s="168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  <c r="BZ149" s="113"/>
      <c r="CA149" s="113"/>
      <c r="CB149" s="113"/>
      <c r="CC149" s="113"/>
      <c r="CD149" s="113"/>
      <c r="CE149" s="113"/>
      <c r="CF149" s="113"/>
      <c r="CG149" s="113"/>
      <c r="CH149" s="113"/>
      <c r="CI149" s="113"/>
      <c r="CJ149" s="113"/>
      <c r="CK149" s="113"/>
      <c r="CL149" s="113"/>
      <c r="CM149" s="113"/>
      <c r="CN149" s="113"/>
      <c r="CO149" s="113"/>
      <c r="CP149" s="113"/>
      <c r="CQ149" s="113"/>
      <c r="CR149" s="113"/>
      <c r="CS149" s="113"/>
      <c r="CT149" s="113"/>
      <c r="CU149" s="113"/>
      <c r="CV149" s="113"/>
      <c r="CW149" s="113"/>
      <c r="CX149" s="113"/>
      <c r="CY149" s="113"/>
      <c r="CZ149" s="113"/>
      <c r="DA149" s="113"/>
      <c r="DB149" s="113"/>
      <c r="DC149" s="113"/>
      <c r="DD149" s="113"/>
      <c r="DE149" s="113"/>
      <c r="DF149" s="113"/>
      <c r="DG149" s="113"/>
      <c r="DH149" s="113"/>
      <c r="DI149" s="113"/>
      <c r="DJ149" s="113"/>
      <c r="DK149" s="113"/>
      <c r="DL149" s="113"/>
      <c r="DM149" s="113"/>
      <c r="DN149" s="113"/>
      <c r="DO149" s="113"/>
      <c r="DP149" s="113"/>
      <c r="DQ149" s="113"/>
      <c r="DR149" s="113"/>
      <c r="DS149" s="113"/>
      <c r="DT149" s="113"/>
      <c r="DU149" s="113"/>
      <c r="DV149" s="113"/>
      <c r="DW149" s="113"/>
      <c r="DX149" s="113"/>
      <c r="DY149" s="113"/>
      <c r="DZ149" s="113"/>
      <c r="EA149" s="113"/>
      <c r="EB149" s="113"/>
      <c r="EC149" s="113"/>
    </row>
    <row r="150" spans="1:133" s="5" customFormat="1" ht="21.95" customHeight="1" x14ac:dyDescent="0.2">
      <c r="A150" s="133">
        <v>38</v>
      </c>
      <c r="B150" s="133">
        <f t="shared" si="39"/>
        <v>1000</v>
      </c>
      <c r="C150" s="162">
        <v>1591704</v>
      </c>
      <c r="D150" s="137" t="s">
        <v>58</v>
      </c>
      <c r="E150" s="11">
        <v>144</v>
      </c>
      <c r="F150" s="31" t="s">
        <v>33</v>
      </c>
      <c r="G150" s="37">
        <v>1100000</v>
      </c>
      <c r="H150" s="37">
        <v>1100000</v>
      </c>
      <c r="I150" s="37">
        <v>1100000</v>
      </c>
      <c r="J150" s="37">
        <v>1100000</v>
      </c>
      <c r="K150" s="37">
        <v>1100000</v>
      </c>
      <c r="L150" s="37">
        <v>1100000</v>
      </c>
      <c r="M150" s="37">
        <v>1100000</v>
      </c>
      <c r="N150" s="37">
        <v>1100000</v>
      </c>
      <c r="O150" s="37">
        <v>1100000</v>
      </c>
      <c r="P150" s="37">
        <v>1100000</v>
      </c>
      <c r="Q150" s="37">
        <v>1100000</v>
      </c>
      <c r="R150" s="37">
        <v>1100000</v>
      </c>
      <c r="S150" s="95">
        <f t="shared" si="38"/>
        <v>13200000</v>
      </c>
      <c r="T150" s="45">
        <f t="shared" si="18"/>
        <v>1100000</v>
      </c>
      <c r="U150" s="138">
        <f>SUM(S150:T154)</f>
        <v>14300000</v>
      </c>
      <c r="V150" s="113"/>
      <c r="W150" s="114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  <c r="BZ150" s="113"/>
      <c r="CA150" s="113"/>
      <c r="CB150" s="113"/>
      <c r="CC150" s="113"/>
      <c r="CD150" s="113"/>
      <c r="CE150" s="113"/>
      <c r="CF150" s="113"/>
      <c r="CG150" s="113"/>
      <c r="CH150" s="113"/>
      <c r="CI150" s="113"/>
      <c r="CJ150" s="113"/>
      <c r="CK150" s="113"/>
      <c r="CL150" s="113"/>
      <c r="CM150" s="113"/>
      <c r="CN150" s="113"/>
      <c r="CO150" s="113"/>
      <c r="CP150" s="113"/>
      <c r="CQ150" s="113"/>
      <c r="CR150" s="113"/>
      <c r="CS150" s="113"/>
      <c r="CT150" s="113"/>
      <c r="CU150" s="113"/>
      <c r="CV150" s="113"/>
      <c r="CW150" s="113"/>
      <c r="CX150" s="113"/>
      <c r="CY150" s="113"/>
      <c r="CZ150" s="113"/>
      <c r="DA150" s="113"/>
      <c r="DB150" s="113"/>
      <c r="DC150" s="113"/>
      <c r="DD150" s="113"/>
      <c r="DE150" s="113"/>
      <c r="DF150" s="113"/>
      <c r="DG150" s="113"/>
      <c r="DH150" s="113"/>
      <c r="DI150" s="113"/>
      <c r="DJ150" s="113"/>
      <c r="DK150" s="113"/>
      <c r="DL150" s="113"/>
      <c r="DM150" s="113"/>
      <c r="DN150" s="113"/>
      <c r="DO150" s="113"/>
      <c r="DP150" s="113"/>
      <c r="DQ150" s="113"/>
      <c r="DR150" s="113"/>
      <c r="DS150" s="113"/>
      <c r="DT150" s="113"/>
      <c r="DU150" s="113"/>
      <c r="DV150" s="113"/>
      <c r="DW150" s="113"/>
      <c r="DX150" s="113"/>
      <c r="DY150" s="113"/>
      <c r="DZ150" s="113"/>
      <c r="EA150" s="113"/>
      <c r="EB150" s="113"/>
      <c r="EC150" s="113"/>
    </row>
    <row r="151" spans="1:133" s="5" customFormat="1" ht="21.95" customHeight="1" x14ac:dyDescent="0.2">
      <c r="A151" s="126"/>
      <c r="B151" s="126"/>
      <c r="C151" s="163"/>
      <c r="D151" s="128"/>
      <c r="E151" s="9">
        <v>123</v>
      </c>
      <c r="F151" s="16" t="s">
        <v>20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95">
        <f t="shared" si="38"/>
        <v>0</v>
      </c>
      <c r="T151" s="38">
        <f t="shared" si="18"/>
        <v>0</v>
      </c>
      <c r="U151" s="131"/>
      <c r="V151" s="113"/>
      <c r="W151" s="114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  <c r="BZ151" s="113"/>
      <c r="CA151" s="113"/>
      <c r="CB151" s="113"/>
      <c r="CC151" s="113"/>
      <c r="CD151" s="113"/>
      <c r="CE151" s="113"/>
      <c r="CF151" s="113"/>
      <c r="CG151" s="113"/>
      <c r="CH151" s="113"/>
      <c r="CI151" s="113"/>
      <c r="CJ151" s="113"/>
      <c r="CK151" s="113"/>
      <c r="CL151" s="113"/>
      <c r="CM151" s="113"/>
      <c r="CN151" s="113"/>
      <c r="CO151" s="113"/>
      <c r="CP151" s="113"/>
      <c r="CQ151" s="113"/>
      <c r="CR151" s="113"/>
      <c r="CS151" s="113"/>
      <c r="CT151" s="113"/>
      <c r="CU151" s="113"/>
      <c r="CV151" s="113"/>
      <c r="CW151" s="113"/>
      <c r="CX151" s="113"/>
      <c r="CY151" s="113"/>
      <c r="CZ151" s="113"/>
      <c r="DA151" s="113"/>
      <c r="DB151" s="113"/>
      <c r="DC151" s="113"/>
      <c r="DD151" s="113"/>
      <c r="DE151" s="113"/>
      <c r="DF151" s="113"/>
      <c r="DG151" s="113"/>
      <c r="DH151" s="113"/>
      <c r="DI151" s="113"/>
      <c r="DJ151" s="113"/>
      <c r="DK151" s="113"/>
      <c r="DL151" s="113"/>
      <c r="DM151" s="113"/>
      <c r="DN151" s="113"/>
      <c r="DO151" s="113"/>
      <c r="DP151" s="113"/>
      <c r="DQ151" s="113"/>
      <c r="DR151" s="113"/>
      <c r="DS151" s="113"/>
      <c r="DT151" s="113"/>
      <c r="DU151" s="113"/>
      <c r="DV151" s="113"/>
      <c r="DW151" s="113"/>
      <c r="DX151" s="113"/>
      <c r="DY151" s="113"/>
      <c r="DZ151" s="113"/>
      <c r="EA151" s="113"/>
      <c r="EB151" s="113"/>
      <c r="EC151" s="113"/>
    </row>
    <row r="152" spans="1:133" s="5" customFormat="1" ht="21.95" customHeight="1" x14ac:dyDescent="0.2">
      <c r="A152" s="126"/>
      <c r="B152" s="126"/>
      <c r="C152" s="163"/>
      <c r="D152" s="128"/>
      <c r="E152" s="9">
        <v>131</v>
      </c>
      <c r="F152" s="16" t="s">
        <v>26</v>
      </c>
      <c r="G152" s="50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>
        <v>0</v>
      </c>
      <c r="S152" s="95">
        <f t="shared" si="38"/>
        <v>0</v>
      </c>
      <c r="T152" s="38"/>
      <c r="U152" s="131"/>
      <c r="V152" s="113"/>
      <c r="W152" s="114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3"/>
      <c r="DC152" s="113"/>
      <c r="DD152" s="113"/>
      <c r="DE152" s="113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3"/>
      <c r="DQ152" s="113"/>
      <c r="DR152" s="113"/>
      <c r="DS152" s="113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</row>
    <row r="153" spans="1:133" s="5" customFormat="1" ht="21.95" customHeight="1" x14ac:dyDescent="0.2">
      <c r="A153" s="126"/>
      <c r="B153" s="126"/>
      <c r="C153" s="163"/>
      <c r="D153" s="128"/>
      <c r="E153" s="9">
        <v>133</v>
      </c>
      <c r="F153" s="16" t="s">
        <v>22</v>
      </c>
      <c r="G153" s="65">
        <v>0</v>
      </c>
      <c r="H153" s="65">
        <v>0</v>
      </c>
      <c r="I153" s="65">
        <v>0</v>
      </c>
      <c r="J153" s="65">
        <v>0</v>
      </c>
      <c r="K153" s="65">
        <v>0</v>
      </c>
      <c r="L153" s="65">
        <v>0</v>
      </c>
      <c r="M153" s="65">
        <v>0</v>
      </c>
      <c r="N153" s="65">
        <v>0</v>
      </c>
      <c r="O153" s="37">
        <v>0</v>
      </c>
      <c r="P153" s="37">
        <v>0</v>
      </c>
      <c r="Q153" s="37">
        <v>0</v>
      </c>
      <c r="R153" s="54">
        <v>0</v>
      </c>
      <c r="S153" s="95">
        <f t="shared" si="38"/>
        <v>0</v>
      </c>
      <c r="T153" s="38">
        <f t="shared" si="18"/>
        <v>0</v>
      </c>
      <c r="U153" s="131"/>
      <c r="V153" s="113"/>
      <c r="W153" s="114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3"/>
      <c r="CO153" s="113"/>
      <c r="CP153" s="113"/>
      <c r="CQ153" s="113"/>
      <c r="CR153" s="113"/>
      <c r="CS153" s="113"/>
      <c r="CT153" s="113"/>
      <c r="CU153" s="113"/>
      <c r="CV153" s="113"/>
      <c r="CW153" s="113"/>
      <c r="CX153" s="113"/>
      <c r="CY153" s="113"/>
      <c r="CZ153" s="113"/>
      <c r="DA153" s="113"/>
      <c r="DB153" s="113"/>
      <c r="DC153" s="113"/>
      <c r="DD153" s="113"/>
      <c r="DE153" s="113"/>
      <c r="DF153" s="113"/>
      <c r="DG153" s="113"/>
      <c r="DH153" s="113"/>
      <c r="DI153" s="113"/>
      <c r="DJ153" s="113"/>
      <c r="DK153" s="113"/>
      <c r="DL153" s="113"/>
      <c r="DM153" s="113"/>
      <c r="DN153" s="113"/>
      <c r="DO153" s="113"/>
      <c r="DP153" s="113"/>
      <c r="DQ153" s="113"/>
      <c r="DR153" s="113"/>
      <c r="DS153" s="113"/>
      <c r="DT153" s="113"/>
      <c r="DU153" s="113"/>
      <c r="DV153" s="113"/>
      <c r="DW153" s="113"/>
      <c r="DX153" s="113"/>
      <c r="DY153" s="113"/>
      <c r="DZ153" s="113"/>
      <c r="EA153" s="113"/>
      <c r="EB153" s="113"/>
      <c r="EC153" s="113"/>
    </row>
    <row r="154" spans="1:133" s="5" customFormat="1" ht="21.95" customHeight="1" thickBot="1" x14ac:dyDescent="0.25">
      <c r="A154" s="126"/>
      <c r="B154" s="139"/>
      <c r="C154" s="164"/>
      <c r="D154" s="129"/>
      <c r="E154" s="9">
        <v>232</v>
      </c>
      <c r="F154" s="16" t="s">
        <v>21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99">
        <f t="shared" si="38"/>
        <v>0</v>
      </c>
      <c r="T154" s="43">
        <f t="shared" si="18"/>
        <v>0</v>
      </c>
      <c r="U154" s="132"/>
      <c r="V154" s="113"/>
      <c r="W154" s="114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  <c r="BZ154" s="113"/>
      <c r="CA154" s="113"/>
      <c r="CB154" s="113"/>
      <c r="CC154" s="113"/>
      <c r="CD154" s="113"/>
      <c r="CE154" s="113"/>
      <c r="CF154" s="113"/>
      <c r="CG154" s="113"/>
      <c r="CH154" s="113"/>
      <c r="CI154" s="113"/>
      <c r="CJ154" s="113"/>
      <c r="CK154" s="113"/>
      <c r="CL154" s="113"/>
      <c r="CM154" s="113"/>
      <c r="CN154" s="113"/>
      <c r="CO154" s="113"/>
      <c r="CP154" s="113"/>
      <c r="CQ154" s="113"/>
      <c r="CR154" s="113"/>
      <c r="CS154" s="113"/>
      <c r="CT154" s="113"/>
      <c r="CU154" s="113"/>
      <c r="CV154" s="113"/>
      <c r="CW154" s="113"/>
      <c r="CX154" s="113"/>
      <c r="CY154" s="113"/>
      <c r="CZ154" s="113"/>
      <c r="DA154" s="113"/>
      <c r="DB154" s="113"/>
      <c r="DC154" s="113"/>
      <c r="DD154" s="113"/>
      <c r="DE154" s="113"/>
      <c r="DF154" s="113"/>
      <c r="DG154" s="113"/>
      <c r="DH154" s="113"/>
      <c r="DI154" s="113"/>
      <c r="DJ154" s="113"/>
      <c r="DK154" s="113"/>
      <c r="DL154" s="113"/>
      <c r="DM154" s="113"/>
      <c r="DN154" s="113"/>
      <c r="DO154" s="113"/>
      <c r="DP154" s="113"/>
      <c r="DQ154" s="113"/>
      <c r="DR154" s="113"/>
      <c r="DS154" s="113"/>
      <c r="DT154" s="113"/>
      <c r="DU154" s="113"/>
      <c r="DV154" s="113"/>
      <c r="DW154" s="113"/>
      <c r="DX154" s="113"/>
      <c r="DY154" s="113"/>
      <c r="DZ154" s="113"/>
      <c r="EA154" s="113"/>
      <c r="EB154" s="113"/>
      <c r="EC154" s="113"/>
    </row>
    <row r="155" spans="1:133" s="5" customFormat="1" ht="21.95" customHeight="1" x14ac:dyDescent="0.2">
      <c r="A155" s="133">
        <v>39</v>
      </c>
      <c r="B155" s="133">
        <f t="shared" si="39"/>
        <v>1000</v>
      </c>
      <c r="C155" s="162">
        <v>4546537</v>
      </c>
      <c r="D155" s="137" t="s">
        <v>59</v>
      </c>
      <c r="E155" s="11">
        <v>141</v>
      </c>
      <c r="F155" s="31" t="s">
        <v>33</v>
      </c>
      <c r="G155" s="37">
        <v>2000000</v>
      </c>
      <c r="H155" s="37">
        <v>2000000</v>
      </c>
      <c r="I155" s="37">
        <v>2000000</v>
      </c>
      <c r="J155" s="37">
        <v>2000000</v>
      </c>
      <c r="K155" s="37">
        <v>2000000</v>
      </c>
      <c r="L155" s="37">
        <v>2000000</v>
      </c>
      <c r="M155" s="37">
        <v>2000000</v>
      </c>
      <c r="N155" s="37">
        <v>2000000</v>
      </c>
      <c r="O155" s="37">
        <v>2000000</v>
      </c>
      <c r="P155" s="37">
        <v>2000000</v>
      </c>
      <c r="Q155" s="37">
        <v>2000000</v>
      </c>
      <c r="R155" s="37">
        <v>2000000</v>
      </c>
      <c r="S155" s="95">
        <f t="shared" si="38"/>
        <v>24000000</v>
      </c>
      <c r="T155" s="45">
        <f t="shared" si="18"/>
        <v>2000000</v>
      </c>
      <c r="U155" s="138">
        <f>SUM(S155:T157)</f>
        <v>26000000</v>
      </c>
      <c r="V155" s="113"/>
      <c r="W155" s="114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  <c r="BZ155" s="113"/>
      <c r="CA155" s="113"/>
      <c r="CB155" s="113"/>
      <c r="CC155" s="113"/>
      <c r="CD155" s="113"/>
      <c r="CE155" s="113"/>
      <c r="CF155" s="113"/>
      <c r="CG155" s="113"/>
      <c r="CH155" s="113"/>
      <c r="CI155" s="113"/>
      <c r="CJ155" s="113"/>
      <c r="CK155" s="113"/>
      <c r="CL155" s="113"/>
      <c r="CM155" s="113"/>
      <c r="CN155" s="113"/>
      <c r="CO155" s="113"/>
      <c r="CP155" s="113"/>
      <c r="CQ155" s="113"/>
      <c r="CR155" s="113"/>
      <c r="CS155" s="113"/>
      <c r="CT155" s="113"/>
      <c r="CU155" s="113"/>
      <c r="CV155" s="113"/>
      <c r="CW155" s="113"/>
      <c r="CX155" s="113"/>
      <c r="CY155" s="113"/>
      <c r="CZ155" s="113"/>
      <c r="DA155" s="113"/>
      <c r="DB155" s="113"/>
      <c r="DC155" s="113"/>
      <c r="DD155" s="113"/>
      <c r="DE155" s="113"/>
      <c r="DF155" s="113"/>
      <c r="DG155" s="113"/>
      <c r="DH155" s="113"/>
      <c r="DI155" s="113"/>
      <c r="DJ155" s="113"/>
      <c r="DK155" s="113"/>
      <c r="DL155" s="113"/>
      <c r="DM155" s="113"/>
      <c r="DN155" s="113"/>
      <c r="DO155" s="113"/>
      <c r="DP155" s="113"/>
      <c r="DQ155" s="113"/>
      <c r="DR155" s="113"/>
      <c r="DS155" s="113"/>
      <c r="DT155" s="113"/>
      <c r="DU155" s="113"/>
      <c r="DV155" s="113"/>
      <c r="DW155" s="113"/>
      <c r="DX155" s="113"/>
      <c r="DY155" s="113"/>
      <c r="DZ155" s="113"/>
      <c r="EA155" s="113"/>
      <c r="EB155" s="113"/>
      <c r="EC155" s="113"/>
    </row>
    <row r="156" spans="1:133" s="5" customFormat="1" ht="21.95" customHeight="1" x14ac:dyDescent="0.2">
      <c r="A156" s="126"/>
      <c r="B156" s="126"/>
      <c r="C156" s="163"/>
      <c r="D156" s="128"/>
      <c r="E156" s="9">
        <v>133</v>
      </c>
      <c r="F156" s="16" t="s">
        <v>22</v>
      </c>
      <c r="G156" s="58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50">
        <v>0</v>
      </c>
      <c r="R156" s="50">
        <v>0</v>
      </c>
      <c r="S156" s="95">
        <f t="shared" si="38"/>
        <v>0</v>
      </c>
      <c r="T156" s="38">
        <f t="shared" si="18"/>
        <v>0</v>
      </c>
      <c r="U156" s="131"/>
      <c r="V156" s="113"/>
      <c r="W156" s="114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13"/>
      <c r="BM156" s="113"/>
      <c r="BN156" s="113"/>
      <c r="BO156" s="113"/>
      <c r="BP156" s="113"/>
      <c r="BQ156" s="113"/>
      <c r="BR156" s="113"/>
      <c r="BS156" s="113"/>
      <c r="BT156" s="113"/>
      <c r="BU156" s="113"/>
      <c r="BV156" s="113"/>
      <c r="BW156" s="113"/>
      <c r="BX156" s="113"/>
      <c r="BY156" s="113"/>
      <c r="BZ156" s="113"/>
      <c r="CA156" s="113"/>
      <c r="CB156" s="113"/>
      <c r="CC156" s="113"/>
      <c r="CD156" s="113"/>
      <c r="CE156" s="113"/>
      <c r="CF156" s="113"/>
      <c r="CG156" s="113"/>
      <c r="CH156" s="113"/>
      <c r="CI156" s="113"/>
      <c r="CJ156" s="113"/>
      <c r="CK156" s="113"/>
      <c r="CL156" s="113"/>
      <c r="CM156" s="113"/>
      <c r="CN156" s="113"/>
      <c r="CO156" s="113"/>
      <c r="CP156" s="113"/>
      <c r="CQ156" s="113"/>
      <c r="CR156" s="113"/>
      <c r="CS156" s="113"/>
      <c r="CT156" s="113"/>
      <c r="CU156" s="113"/>
      <c r="CV156" s="113"/>
      <c r="CW156" s="113"/>
      <c r="CX156" s="113"/>
      <c r="CY156" s="113"/>
      <c r="CZ156" s="113"/>
      <c r="DA156" s="113"/>
      <c r="DB156" s="113"/>
      <c r="DC156" s="113"/>
      <c r="DD156" s="113"/>
      <c r="DE156" s="113"/>
      <c r="DF156" s="113"/>
      <c r="DG156" s="113"/>
      <c r="DH156" s="113"/>
      <c r="DI156" s="113"/>
      <c r="DJ156" s="113"/>
      <c r="DK156" s="113"/>
      <c r="DL156" s="113"/>
      <c r="DM156" s="113"/>
      <c r="DN156" s="113"/>
      <c r="DO156" s="113"/>
      <c r="DP156" s="113"/>
      <c r="DQ156" s="113"/>
      <c r="DR156" s="113"/>
      <c r="DS156" s="113"/>
      <c r="DT156" s="113"/>
      <c r="DU156" s="113"/>
      <c r="DV156" s="113"/>
      <c r="DW156" s="113"/>
      <c r="DX156" s="113"/>
      <c r="DY156" s="113"/>
      <c r="DZ156" s="113"/>
      <c r="EA156" s="113"/>
      <c r="EB156" s="113"/>
      <c r="EC156" s="113"/>
    </row>
    <row r="157" spans="1:133" s="5" customFormat="1" ht="21.95" customHeight="1" thickBot="1" x14ac:dyDescent="0.25">
      <c r="A157" s="126"/>
      <c r="B157" s="139"/>
      <c r="C157" s="164"/>
      <c r="D157" s="129"/>
      <c r="E157" s="9">
        <v>232</v>
      </c>
      <c r="F157" s="16" t="s">
        <v>21</v>
      </c>
      <c r="G157" s="62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94">
        <f t="shared" si="38"/>
        <v>0</v>
      </c>
      <c r="T157" s="43">
        <f t="shared" si="18"/>
        <v>0</v>
      </c>
      <c r="U157" s="132"/>
      <c r="V157" s="113"/>
      <c r="W157" s="114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  <c r="BZ157" s="113"/>
      <c r="CA157" s="113"/>
      <c r="CB157" s="113"/>
      <c r="CC157" s="113"/>
      <c r="CD157" s="113"/>
      <c r="CE157" s="113"/>
      <c r="CF157" s="113"/>
      <c r="CG157" s="113"/>
      <c r="CH157" s="113"/>
      <c r="CI157" s="113"/>
      <c r="CJ157" s="113"/>
      <c r="CK157" s="113"/>
      <c r="CL157" s="113"/>
      <c r="CM157" s="113"/>
      <c r="CN157" s="113"/>
      <c r="CO157" s="113"/>
      <c r="CP157" s="113"/>
      <c r="CQ157" s="113"/>
      <c r="CR157" s="113"/>
      <c r="CS157" s="113"/>
      <c r="CT157" s="113"/>
      <c r="CU157" s="113"/>
      <c r="CV157" s="113"/>
      <c r="CW157" s="113"/>
      <c r="CX157" s="113"/>
      <c r="CY157" s="113"/>
      <c r="CZ157" s="113"/>
      <c r="DA157" s="113"/>
      <c r="DB157" s="113"/>
      <c r="DC157" s="113"/>
      <c r="DD157" s="113"/>
      <c r="DE157" s="113"/>
      <c r="DF157" s="113"/>
      <c r="DG157" s="113"/>
      <c r="DH157" s="113"/>
      <c r="DI157" s="113"/>
      <c r="DJ157" s="113"/>
      <c r="DK157" s="113"/>
      <c r="DL157" s="113"/>
      <c r="DM157" s="113"/>
      <c r="DN157" s="113"/>
      <c r="DO157" s="113"/>
      <c r="DP157" s="113"/>
      <c r="DQ157" s="113"/>
      <c r="DR157" s="113"/>
      <c r="DS157" s="113"/>
      <c r="DT157" s="113"/>
      <c r="DU157" s="113"/>
      <c r="DV157" s="113"/>
      <c r="DW157" s="113"/>
      <c r="DX157" s="113"/>
      <c r="DY157" s="113"/>
      <c r="DZ157" s="113"/>
      <c r="EA157" s="113"/>
      <c r="EB157" s="113"/>
      <c r="EC157" s="113"/>
    </row>
    <row r="158" spans="1:133" s="5" customFormat="1" ht="21.95" customHeight="1" x14ac:dyDescent="0.2">
      <c r="A158" s="133">
        <v>40</v>
      </c>
      <c r="B158" s="134">
        <f t="shared" si="39"/>
        <v>1000</v>
      </c>
      <c r="C158" s="134">
        <v>2460325</v>
      </c>
      <c r="D158" s="137" t="s">
        <v>60</v>
      </c>
      <c r="E158" s="11">
        <v>144</v>
      </c>
      <c r="F158" s="31" t="s">
        <v>33</v>
      </c>
      <c r="G158" s="67">
        <v>2000000</v>
      </c>
      <c r="H158" s="67">
        <v>2000000</v>
      </c>
      <c r="I158" s="67">
        <v>2000000</v>
      </c>
      <c r="J158" s="67">
        <v>2000000</v>
      </c>
      <c r="K158" s="67">
        <v>2000000</v>
      </c>
      <c r="L158" s="67">
        <v>2000000</v>
      </c>
      <c r="M158" s="67">
        <v>2000000</v>
      </c>
      <c r="N158" s="67">
        <v>2000000</v>
      </c>
      <c r="O158" s="67">
        <v>2000000</v>
      </c>
      <c r="P158" s="67">
        <v>2000000</v>
      </c>
      <c r="Q158" s="67">
        <v>2000000</v>
      </c>
      <c r="R158" s="67">
        <v>2000000</v>
      </c>
      <c r="S158" s="98">
        <f t="shared" si="38"/>
        <v>24000000</v>
      </c>
      <c r="T158" s="59">
        <f t="shared" si="18"/>
        <v>2000000</v>
      </c>
      <c r="U158" s="138">
        <f>SUM(S158:T160)</f>
        <v>26000000</v>
      </c>
      <c r="V158" s="113"/>
      <c r="W158" s="114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  <c r="BZ158" s="113"/>
      <c r="CA158" s="113"/>
      <c r="CB158" s="113"/>
      <c r="CC158" s="113"/>
      <c r="CD158" s="113"/>
      <c r="CE158" s="113"/>
      <c r="CF158" s="113"/>
      <c r="CG158" s="113"/>
      <c r="CH158" s="113"/>
      <c r="CI158" s="113"/>
      <c r="CJ158" s="113"/>
      <c r="CK158" s="113"/>
      <c r="CL158" s="113"/>
      <c r="CM158" s="113"/>
      <c r="CN158" s="113"/>
      <c r="CO158" s="113"/>
      <c r="CP158" s="113"/>
      <c r="CQ158" s="113"/>
      <c r="CR158" s="113"/>
      <c r="CS158" s="113"/>
      <c r="CT158" s="113"/>
      <c r="CU158" s="113"/>
      <c r="CV158" s="113"/>
      <c r="CW158" s="113"/>
      <c r="CX158" s="113"/>
      <c r="CY158" s="113"/>
      <c r="CZ158" s="113"/>
      <c r="DA158" s="113"/>
      <c r="DB158" s="113"/>
      <c r="DC158" s="113"/>
      <c r="DD158" s="113"/>
      <c r="DE158" s="113"/>
      <c r="DF158" s="113"/>
      <c r="DG158" s="113"/>
      <c r="DH158" s="113"/>
      <c r="DI158" s="113"/>
      <c r="DJ158" s="113"/>
      <c r="DK158" s="113"/>
      <c r="DL158" s="113"/>
      <c r="DM158" s="113"/>
      <c r="DN158" s="113"/>
      <c r="DO158" s="113"/>
      <c r="DP158" s="113"/>
      <c r="DQ158" s="113"/>
      <c r="DR158" s="113"/>
      <c r="DS158" s="113"/>
      <c r="DT158" s="113"/>
      <c r="DU158" s="113"/>
      <c r="DV158" s="113"/>
      <c r="DW158" s="113"/>
      <c r="DX158" s="113"/>
      <c r="DY158" s="113"/>
      <c r="DZ158" s="113"/>
      <c r="EA158" s="113"/>
      <c r="EB158" s="113"/>
      <c r="EC158" s="113"/>
    </row>
    <row r="159" spans="1:133" s="5" customFormat="1" ht="21.95" customHeight="1" x14ac:dyDescent="0.2">
      <c r="A159" s="126"/>
      <c r="B159" s="135"/>
      <c r="C159" s="135"/>
      <c r="D159" s="128"/>
      <c r="E159" s="9">
        <v>123</v>
      </c>
      <c r="F159" s="16" t="s">
        <v>24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95">
        <f t="shared" si="38"/>
        <v>0</v>
      </c>
      <c r="T159" s="38">
        <f t="shared" si="18"/>
        <v>0</v>
      </c>
      <c r="U159" s="131"/>
      <c r="V159" s="113"/>
      <c r="W159" s="114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  <c r="CC159" s="113"/>
      <c r="CD159" s="113"/>
      <c r="CE159" s="113"/>
      <c r="CF159" s="113"/>
      <c r="CG159" s="113"/>
      <c r="CH159" s="113"/>
      <c r="CI159" s="113"/>
      <c r="CJ159" s="113"/>
      <c r="CK159" s="113"/>
      <c r="CL159" s="113"/>
      <c r="CM159" s="113"/>
      <c r="CN159" s="113"/>
      <c r="CO159" s="113"/>
      <c r="CP159" s="113"/>
      <c r="CQ159" s="113"/>
      <c r="CR159" s="113"/>
      <c r="CS159" s="113"/>
      <c r="CT159" s="113"/>
      <c r="CU159" s="113"/>
      <c r="CV159" s="113"/>
      <c r="CW159" s="113"/>
      <c r="CX159" s="113"/>
      <c r="CY159" s="113"/>
      <c r="CZ159" s="113"/>
      <c r="DA159" s="113"/>
      <c r="DB159" s="113"/>
      <c r="DC159" s="113"/>
      <c r="DD159" s="113"/>
      <c r="DE159" s="113"/>
      <c r="DF159" s="113"/>
      <c r="DG159" s="113"/>
      <c r="DH159" s="113"/>
      <c r="DI159" s="113"/>
      <c r="DJ159" s="113"/>
      <c r="DK159" s="113"/>
      <c r="DL159" s="113"/>
      <c r="DM159" s="113"/>
      <c r="DN159" s="113"/>
      <c r="DO159" s="113"/>
      <c r="DP159" s="113"/>
      <c r="DQ159" s="113"/>
      <c r="DR159" s="113"/>
      <c r="DS159" s="113"/>
      <c r="DT159" s="113"/>
      <c r="DU159" s="113"/>
      <c r="DV159" s="113"/>
      <c r="DW159" s="113"/>
      <c r="DX159" s="113"/>
      <c r="DY159" s="113"/>
      <c r="DZ159" s="113"/>
      <c r="EA159" s="113"/>
      <c r="EB159" s="113"/>
      <c r="EC159" s="113"/>
    </row>
    <row r="160" spans="1:133" s="5" customFormat="1" ht="21.95" customHeight="1" thickBot="1" x14ac:dyDescent="0.25">
      <c r="A160" s="126"/>
      <c r="B160" s="136"/>
      <c r="C160" s="136"/>
      <c r="D160" s="129"/>
      <c r="E160" s="8">
        <v>125</v>
      </c>
      <c r="F160" s="35" t="s">
        <v>32</v>
      </c>
      <c r="G160" s="68">
        <v>0</v>
      </c>
      <c r="H160" s="53">
        <v>0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99">
        <f t="shared" si="38"/>
        <v>0</v>
      </c>
      <c r="T160" s="43">
        <f t="shared" si="18"/>
        <v>0</v>
      </c>
      <c r="U160" s="132"/>
      <c r="V160" s="113"/>
      <c r="W160" s="114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  <c r="CC160" s="113"/>
      <c r="CD160" s="113"/>
      <c r="CE160" s="113"/>
      <c r="CF160" s="113"/>
      <c r="CG160" s="113"/>
      <c r="CH160" s="113"/>
      <c r="CI160" s="113"/>
      <c r="CJ160" s="113"/>
      <c r="CK160" s="113"/>
      <c r="CL160" s="113"/>
      <c r="CM160" s="113"/>
      <c r="CN160" s="113"/>
      <c r="CO160" s="113"/>
      <c r="CP160" s="113"/>
      <c r="CQ160" s="113"/>
      <c r="CR160" s="113"/>
      <c r="CS160" s="113"/>
      <c r="CT160" s="113"/>
      <c r="CU160" s="113"/>
      <c r="CV160" s="113"/>
      <c r="CW160" s="113"/>
      <c r="CX160" s="113"/>
      <c r="CY160" s="113"/>
      <c r="CZ160" s="113"/>
      <c r="DA160" s="113"/>
      <c r="DB160" s="113"/>
      <c r="DC160" s="113"/>
      <c r="DD160" s="113"/>
      <c r="DE160" s="113"/>
      <c r="DF160" s="113"/>
      <c r="DG160" s="113"/>
      <c r="DH160" s="113"/>
      <c r="DI160" s="113"/>
      <c r="DJ160" s="113"/>
      <c r="DK160" s="113"/>
      <c r="DL160" s="113"/>
      <c r="DM160" s="113"/>
      <c r="DN160" s="113"/>
      <c r="DO160" s="113"/>
      <c r="DP160" s="113"/>
      <c r="DQ160" s="113"/>
      <c r="DR160" s="113"/>
      <c r="DS160" s="113"/>
      <c r="DT160" s="113"/>
      <c r="DU160" s="113"/>
      <c r="DV160" s="113"/>
      <c r="DW160" s="113"/>
      <c r="DX160" s="113"/>
      <c r="DY160" s="113"/>
      <c r="DZ160" s="113"/>
      <c r="EA160" s="113"/>
      <c r="EB160" s="113"/>
      <c r="EC160" s="113"/>
    </row>
    <row r="161" spans="1:133" s="5" customFormat="1" ht="21.95" customHeight="1" x14ac:dyDescent="0.2">
      <c r="A161" s="133">
        <v>41</v>
      </c>
      <c r="B161" s="133">
        <f t="shared" si="39"/>
        <v>1000</v>
      </c>
      <c r="C161" s="134">
        <v>3343812</v>
      </c>
      <c r="D161" s="137" t="s">
        <v>61</v>
      </c>
      <c r="E161" s="11">
        <v>144</v>
      </c>
      <c r="F161" s="16" t="s">
        <v>33</v>
      </c>
      <c r="G161" s="50">
        <v>2150000</v>
      </c>
      <c r="H161" s="50">
        <v>2150000</v>
      </c>
      <c r="I161" s="50">
        <v>2150000</v>
      </c>
      <c r="J161" s="50">
        <v>2150000</v>
      </c>
      <c r="K161" s="50">
        <v>2150000</v>
      </c>
      <c r="L161" s="50">
        <v>2150000</v>
      </c>
      <c r="M161" s="50">
        <v>2150000</v>
      </c>
      <c r="N161" s="50">
        <v>2150000</v>
      </c>
      <c r="O161" s="50">
        <v>2150000</v>
      </c>
      <c r="P161" s="50">
        <v>2150000</v>
      </c>
      <c r="Q161" s="50">
        <v>2150000</v>
      </c>
      <c r="R161" s="50">
        <v>2150000</v>
      </c>
      <c r="S161" s="95">
        <f t="shared" si="38"/>
        <v>25800000</v>
      </c>
      <c r="T161" s="45">
        <f t="shared" ref="T161:T164" si="40">S161/12</f>
        <v>2150000</v>
      </c>
      <c r="U161" s="138">
        <f>SUM(S161:T164)</f>
        <v>27950000</v>
      </c>
      <c r="V161" s="113"/>
      <c r="W161" s="114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13"/>
      <c r="CL161" s="113"/>
      <c r="CM161" s="113"/>
      <c r="CN161" s="113"/>
      <c r="CO161" s="113"/>
      <c r="CP161" s="113"/>
      <c r="CQ161" s="113"/>
      <c r="CR161" s="113"/>
      <c r="CS161" s="113"/>
      <c r="CT161" s="113"/>
      <c r="CU161" s="113"/>
      <c r="CV161" s="113"/>
      <c r="CW161" s="113"/>
      <c r="CX161" s="113"/>
      <c r="CY161" s="113"/>
      <c r="CZ161" s="113"/>
      <c r="DA161" s="113"/>
      <c r="DB161" s="113"/>
      <c r="DC161" s="113"/>
      <c r="DD161" s="113"/>
      <c r="DE161" s="113"/>
      <c r="DF161" s="113"/>
      <c r="DG161" s="113"/>
      <c r="DH161" s="113"/>
      <c r="DI161" s="113"/>
      <c r="DJ161" s="113"/>
      <c r="DK161" s="113"/>
      <c r="DL161" s="113"/>
      <c r="DM161" s="113"/>
      <c r="DN161" s="113"/>
      <c r="DO161" s="113"/>
      <c r="DP161" s="113"/>
      <c r="DQ161" s="113"/>
      <c r="DR161" s="113"/>
      <c r="DS161" s="113"/>
      <c r="DT161" s="113"/>
      <c r="DU161" s="113"/>
      <c r="DV161" s="113"/>
      <c r="DW161" s="113"/>
      <c r="DX161" s="113"/>
      <c r="DY161" s="113"/>
      <c r="DZ161" s="113"/>
      <c r="EA161" s="113"/>
      <c r="EB161" s="113"/>
      <c r="EC161" s="113"/>
    </row>
    <row r="162" spans="1:133" s="5" customFormat="1" ht="21.95" customHeight="1" x14ac:dyDescent="0.2">
      <c r="A162" s="126"/>
      <c r="B162" s="126"/>
      <c r="C162" s="135"/>
      <c r="D162" s="128"/>
      <c r="E162" s="9">
        <v>131</v>
      </c>
      <c r="F162" s="16" t="s">
        <v>26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95">
        <f t="shared" si="38"/>
        <v>0</v>
      </c>
      <c r="T162" s="38"/>
      <c r="U162" s="131"/>
      <c r="V162" s="113"/>
      <c r="W162" s="114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13"/>
      <c r="CO162" s="113"/>
      <c r="CP162" s="113"/>
      <c r="CQ162" s="113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13"/>
      <c r="DC162" s="113"/>
      <c r="DD162" s="113"/>
      <c r="DE162" s="113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13"/>
      <c r="DQ162" s="113"/>
      <c r="DR162" s="113"/>
      <c r="DS162" s="113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</row>
    <row r="163" spans="1:133" s="5" customFormat="1" ht="21.95" customHeight="1" x14ac:dyDescent="0.2">
      <c r="A163" s="126"/>
      <c r="B163" s="126"/>
      <c r="C163" s="135"/>
      <c r="D163" s="128"/>
      <c r="E163" s="9">
        <v>133</v>
      </c>
      <c r="F163" s="16" t="s">
        <v>22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50">
        <v>0</v>
      </c>
      <c r="Q163" s="50">
        <v>0</v>
      </c>
      <c r="R163" s="57">
        <v>0</v>
      </c>
      <c r="S163" s="95">
        <f t="shared" si="38"/>
        <v>0</v>
      </c>
      <c r="T163" s="38">
        <f t="shared" si="40"/>
        <v>0</v>
      </c>
      <c r="U163" s="131"/>
      <c r="V163" s="113"/>
      <c r="W163" s="114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  <c r="BZ163" s="113"/>
      <c r="CA163" s="113"/>
      <c r="CB163" s="113"/>
      <c r="CC163" s="113"/>
      <c r="CD163" s="113"/>
      <c r="CE163" s="113"/>
      <c r="CF163" s="113"/>
      <c r="CG163" s="113"/>
      <c r="CH163" s="113"/>
      <c r="CI163" s="113"/>
      <c r="CJ163" s="113"/>
      <c r="CK163" s="113"/>
      <c r="CL163" s="113"/>
      <c r="CM163" s="113"/>
      <c r="CN163" s="113"/>
      <c r="CO163" s="113"/>
      <c r="CP163" s="113"/>
      <c r="CQ163" s="113"/>
      <c r="CR163" s="113"/>
      <c r="CS163" s="113"/>
      <c r="CT163" s="113"/>
      <c r="CU163" s="113"/>
      <c r="CV163" s="113"/>
      <c r="CW163" s="113"/>
      <c r="CX163" s="113"/>
      <c r="CY163" s="113"/>
      <c r="CZ163" s="113"/>
      <c r="DA163" s="113"/>
      <c r="DB163" s="113"/>
      <c r="DC163" s="113"/>
      <c r="DD163" s="113"/>
      <c r="DE163" s="113"/>
      <c r="DF163" s="113"/>
      <c r="DG163" s="113"/>
      <c r="DH163" s="113"/>
      <c r="DI163" s="113"/>
      <c r="DJ163" s="113"/>
      <c r="DK163" s="113"/>
      <c r="DL163" s="113"/>
      <c r="DM163" s="113"/>
      <c r="DN163" s="113"/>
      <c r="DO163" s="113"/>
      <c r="DP163" s="113"/>
      <c r="DQ163" s="113"/>
      <c r="DR163" s="113"/>
      <c r="DS163" s="113"/>
      <c r="DT163" s="113"/>
      <c r="DU163" s="113"/>
      <c r="DV163" s="113"/>
      <c r="DW163" s="113"/>
      <c r="DX163" s="113"/>
      <c r="DY163" s="113"/>
      <c r="DZ163" s="113"/>
      <c r="EA163" s="113"/>
      <c r="EB163" s="113"/>
      <c r="EC163" s="113"/>
    </row>
    <row r="164" spans="1:133" s="5" customFormat="1" ht="21.95" customHeight="1" thickBot="1" x14ac:dyDescent="0.25">
      <c r="A164" s="139"/>
      <c r="B164" s="139"/>
      <c r="C164" s="136"/>
      <c r="D164" s="129"/>
      <c r="E164" s="8">
        <v>232</v>
      </c>
      <c r="F164" s="32" t="s">
        <v>21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3">
        <v>0</v>
      </c>
      <c r="M164" s="53">
        <v>0</v>
      </c>
      <c r="N164" s="53">
        <v>0</v>
      </c>
      <c r="O164" s="39">
        <v>0</v>
      </c>
      <c r="P164" s="39">
        <v>0</v>
      </c>
      <c r="Q164" s="53">
        <v>0</v>
      </c>
      <c r="R164" s="39">
        <v>0</v>
      </c>
      <c r="S164" s="94">
        <f t="shared" si="38"/>
        <v>0</v>
      </c>
      <c r="T164" s="43">
        <f t="shared" si="40"/>
        <v>0</v>
      </c>
      <c r="U164" s="132"/>
      <c r="V164" s="113"/>
      <c r="W164" s="114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  <c r="BZ164" s="113"/>
      <c r="CA164" s="113"/>
      <c r="CB164" s="113"/>
      <c r="CC164" s="113"/>
      <c r="CD164" s="113"/>
      <c r="CE164" s="113"/>
      <c r="CF164" s="113"/>
      <c r="CG164" s="113"/>
      <c r="CH164" s="113"/>
      <c r="CI164" s="113"/>
      <c r="CJ164" s="113"/>
      <c r="CK164" s="113"/>
      <c r="CL164" s="113"/>
      <c r="CM164" s="113"/>
      <c r="CN164" s="113"/>
      <c r="CO164" s="113"/>
      <c r="CP164" s="113"/>
      <c r="CQ164" s="113"/>
      <c r="CR164" s="113"/>
      <c r="CS164" s="113"/>
      <c r="CT164" s="113"/>
      <c r="CU164" s="113"/>
      <c r="CV164" s="113"/>
      <c r="CW164" s="113"/>
      <c r="CX164" s="113"/>
      <c r="CY164" s="113"/>
      <c r="CZ164" s="113"/>
      <c r="DA164" s="113"/>
      <c r="DB164" s="113"/>
      <c r="DC164" s="113"/>
      <c r="DD164" s="113"/>
      <c r="DE164" s="113"/>
      <c r="DF164" s="113"/>
      <c r="DG164" s="113"/>
      <c r="DH164" s="113"/>
      <c r="DI164" s="113"/>
      <c r="DJ164" s="113"/>
      <c r="DK164" s="113"/>
      <c r="DL164" s="113"/>
      <c r="DM164" s="113"/>
      <c r="DN164" s="113"/>
      <c r="DO164" s="113"/>
      <c r="DP164" s="113"/>
      <c r="DQ164" s="113"/>
      <c r="DR164" s="113"/>
      <c r="DS164" s="113"/>
      <c r="DT164" s="113"/>
      <c r="DU164" s="113"/>
      <c r="DV164" s="113"/>
      <c r="DW164" s="113"/>
      <c r="DX164" s="113"/>
      <c r="DY164" s="113"/>
      <c r="DZ164" s="113"/>
      <c r="EA164" s="113"/>
      <c r="EB164" s="113"/>
      <c r="EC164" s="113"/>
    </row>
    <row r="165" spans="1:133" s="5" customFormat="1" ht="21.95" customHeight="1" x14ac:dyDescent="0.2">
      <c r="A165" s="133">
        <v>42</v>
      </c>
      <c r="B165" s="133">
        <f t="shared" si="39"/>
        <v>1000</v>
      </c>
      <c r="C165" s="134">
        <v>3850579</v>
      </c>
      <c r="D165" s="137" t="s">
        <v>62</v>
      </c>
      <c r="E165" s="11">
        <v>144</v>
      </c>
      <c r="F165" s="16" t="s">
        <v>33</v>
      </c>
      <c r="G165" s="50">
        <v>2000000</v>
      </c>
      <c r="H165" s="50">
        <v>2000000</v>
      </c>
      <c r="I165" s="50">
        <v>2000000</v>
      </c>
      <c r="J165" s="50">
        <v>2000000</v>
      </c>
      <c r="K165" s="50">
        <v>2000000</v>
      </c>
      <c r="L165" s="50">
        <v>2000000</v>
      </c>
      <c r="M165" s="50">
        <v>2000000</v>
      </c>
      <c r="N165" s="50">
        <v>2000000</v>
      </c>
      <c r="O165" s="50">
        <v>2000000</v>
      </c>
      <c r="P165" s="50">
        <v>2000000</v>
      </c>
      <c r="Q165" s="50">
        <v>2000000</v>
      </c>
      <c r="R165" s="50">
        <v>2000000</v>
      </c>
      <c r="S165" s="95">
        <f t="shared" ref="S165:S168" si="41">SUM(G165:R165)</f>
        <v>24000000</v>
      </c>
      <c r="T165" s="45">
        <f t="shared" ref="T165" si="42">S165/12</f>
        <v>2000000</v>
      </c>
      <c r="U165" s="138">
        <f>SUM(S165:T168)</f>
        <v>26000000</v>
      </c>
      <c r="V165" s="113"/>
      <c r="W165" s="114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  <c r="BZ165" s="113"/>
      <c r="CA165" s="113"/>
      <c r="CB165" s="113"/>
      <c r="CC165" s="113"/>
      <c r="CD165" s="113"/>
      <c r="CE165" s="113"/>
      <c r="CF165" s="113"/>
      <c r="CG165" s="113"/>
      <c r="CH165" s="113"/>
      <c r="CI165" s="113"/>
      <c r="CJ165" s="113"/>
      <c r="CK165" s="113"/>
      <c r="CL165" s="113"/>
      <c r="CM165" s="113"/>
      <c r="CN165" s="113"/>
      <c r="CO165" s="113"/>
      <c r="CP165" s="113"/>
      <c r="CQ165" s="113"/>
      <c r="CR165" s="113"/>
      <c r="CS165" s="113"/>
      <c r="CT165" s="113"/>
      <c r="CU165" s="113"/>
      <c r="CV165" s="113"/>
      <c r="CW165" s="113"/>
      <c r="CX165" s="113"/>
      <c r="CY165" s="113"/>
      <c r="CZ165" s="113"/>
      <c r="DA165" s="113"/>
      <c r="DB165" s="113"/>
      <c r="DC165" s="113"/>
      <c r="DD165" s="113"/>
      <c r="DE165" s="113"/>
      <c r="DF165" s="113"/>
      <c r="DG165" s="113"/>
      <c r="DH165" s="113"/>
      <c r="DI165" s="113"/>
      <c r="DJ165" s="113"/>
      <c r="DK165" s="113"/>
      <c r="DL165" s="113"/>
      <c r="DM165" s="113"/>
      <c r="DN165" s="113"/>
      <c r="DO165" s="113"/>
      <c r="DP165" s="113"/>
      <c r="DQ165" s="113"/>
      <c r="DR165" s="113"/>
      <c r="DS165" s="113"/>
      <c r="DT165" s="113"/>
      <c r="DU165" s="113"/>
      <c r="DV165" s="113"/>
      <c r="DW165" s="113"/>
      <c r="DX165" s="113"/>
      <c r="DY165" s="113"/>
      <c r="DZ165" s="113"/>
      <c r="EA165" s="113"/>
      <c r="EB165" s="113"/>
      <c r="EC165" s="113"/>
    </row>
    <row r="166" spans="1:133" s="5" customFormat="1" ht="21.95" customHeight="1" x14ac:dyDescent="0.2">
      <c r="A166" s="126"/>
      <c r="B166" s="126"/>
      <c r="C166" s="135"/>
      <c r="D166" s="128"/>
      <c r="E166" s="9">
        <v>131</v>
      </c>
      <c r="F166" s="16" t="s">
        <v>26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95">
        <f t="shared" si="41"/>
        <v>0</v>
      </c>
      <c r="T166" s="38"/>
      <c r="U166" s="131"/>
      <c r="V166" s="113"/>
      <c r="W166" s="114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  <c r="BZ166" s="113"/>
      <c r="CA166" s="113"/>
      <c r="CB166" s="113"/>
      <c r="CC166" s="113"/>
      <c r="CD166" s="113"/>
      <c r="CE166" s="113"/>
      <c r="CF166" s="113"/>
      <c r="CG166" s="113"/>
      <c r="CH166" s="113"/>
      <c r="CI166" s="113"/>
      <c r="CJ166" s="113"/>
      <c r="CK166" s="113"/>
      <c r="CL166" s="113"/>
      <c r="CM166" s="113"/>
      <c r="CN166" s="113"/>
      <c r="CO166" s="113"/>
      <c r="CP166" s="113"/>
      <c r="CQ166" s="113"/>
      <c r="CR166" s="113"/>
      <c r="CS166" s="113"/>
      <c r="CT166" s="113"/>
      <c r="CU166" s="113"/>
      <c r="CV166" s="113"/>
      <c r="CW166" s="113"/>
      <c r="CX166" s="113"/>
      <c r="CY166" s="113"/>
      <c r="CZ166" s="113"/>
      <c r="DA166" s="113"/>
      <c r="DB166" s="113"/>
      <c r="DC166" s="113"/>
      <c r="DD166" s="113"/>
      <c r="DE166" s="113"/>
      <c r="DF166" s="113"/>
      <c r="DG166" s="113"/>
      <c r="DH166" s="113"/>
      <c r="DI166" s="113"/>
      <c r="DJ166" s="113"/>
      <c r="DK166" s="113"/>
      <c r="DL166" s="113"/>
      <c r="DM166" s="113"/>
      <c r="DN166" s="113"/>
      <c r="DO166" s="113"/>
      <c r="DP166" s="113"/>
      <c r="DQ166" s="113"/>
      <c r="DR166" s="113"/>
      <c r="DS166" s="113"/>
      <c r="DT166" s="113"/>
      <c r="DU166" s="113"/>
      <c r="DV166" s="113"/>
      <c r="DW166" s="113"/>
      <c r="DX166" s="113"/>
      <c r="DY166" s="113"/>
      <c r="DZ166" s="113"/>
      <c r="EA166" s="113"/>
      <c r="EB166" s="113"/>
      <c r="EC166" s="113"/>
    </row>
    <row r="167" spans="1:133" s="5" customFormat="1" ht="21.95" customHeight="1" x14ac:dyDescent="0.2">
      <c r="A167" s="126"/>
      <c r="B167" s="126"/>
      <c r="C167" s="135"/>
      <c r="D167" s="128"/>
      <c r="E167" s="9">
        <v>133</v>
      </c>
      <c r="F167" s="16" t="s">
        <v>22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95">
        <f t="shared" si="41"/>
        <v>0</v>
      </c>
      <c r="T167" s="38">
        <f t="shared" ref="T167:T185" si="43">S167/12</f>
        <v>0</v>
      </c>
      <c r="U167" s="131"/>
      <c r="V167" s="113"/>
      <c r="W167" s="114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  <c r="BZ167" s="113"/>
      <c r="CA167" s="113"/>
      <c r="CB167" s="113"/>
      <c r="CC167" s="113"/>
      <c r="CD167" s="113"/>
      <c r="CE167" s="113"/>
      <c r="CF167" s="113"/>
      <c r="CG167" s="113"/>
      <c r="CH167" s="113"/>
      <c r="CI167" s="113"/>
      <c r="CJ167" s="113"/>
      <c r="CK167" s="113"/>
      <c r="CL167" s="113"/>
      <c r="CM167" s="113"/>
      <c r="CN167" s="113"/>
      <c r="CO167" s="113"/>
      <c r="CP167" s="113"/>
      <c r="CQ167" s="113"/>
      <c r="CR167" s="113"/>
      <c r="CS167" s="113"/>
      <c r="CT167" s="113"/>
      <c r="CU167" s="113"/>
      <c r="CV167" s="113"/>
      <c r="CW167" s="113"/>
      <c r="CX167" s="113"/>
      <c r="CY167" s="113"/>
      <c r="CZ167" s="113"/>
      <c r="DA167" s="113"/>
      <c r="DB167" s="113"/>
      <c r="DC167" s="113"/>
      <c r="DD167" s="113"/>
      <c r="DE167" s="113"/>
      <c r="DF167" s="113"/>
      <c r="DG167" s="113"/>
      <c r="DH167" s="113"/>
      <c r="DI167" s="113"/>
      <c r="DJ167" s="113"/>
      <c r="DK167" s="113"/>
      <c r="DL167" s="113"/>
      <c r="DM167" s="113"/>
      <c r="DN167" s="113"/>
      <c r="DO167" s="113"/>
      <c r="DP167" s="113"/>
      <c r="DQ167" s="113"/>
      <c r="DR167" s="113"/>
      <c r="DS167" s="113"/>
      <c r="DT167" s="113"/>
      <c r="DU167" s="113"/>
      <c r="DV167" s="113"/>
      <c r="DW167" s="113"/>
      <c r="DX167" s="113"/>
      <c r="DY167" s="113"/>
      <c r="DZ167" s="113"/>
      <c r="EA167" s="113"/>
      <c r="EB167" s="113"/>
      <c r="EC167" s="113"/>
    </row>
    <row r="168" spans="1:133" s="5" customFormat="1" ht="21.95" customHeight="1" thickBot="1" x14ac:dyDescent="0.25">
      <c r="A168" s="139"/>
      <c r="B168" s="139"/>
      <c r="C168" s="136"/>
      <c r="D168" s="129"/>
      <c r="E168" s="8">
        <v>232</v>
      </c>
      <c r="F168" s="32" t="s">
        <v>21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39">
        <v>0</v>
      </c>
      <c r="P168" s="39">
        <v>0</v>
      </c>
      <c r="Q168" s="53">
        <v>0</v>
      </c>
      <c r="R168" s="39">
        <v>0</v>
      </c>
      <c r="S168" s="94">
        <f t="shared" si="41"/>
        <v>0</v>
      </c>
      <c r="T168" s="43">
        <f t="shared" si="43"/>
        <v>0</v>
      </c>
      <c r="U168" s="132"/>
      <c r="V168" s="113"/>
      <c r="W168" s="114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3"/>
      <c r="CA168" s="113"/>
      <c r="CB168" s="113"/>
      <c r="CC168" s="113"/>
      <c r="CD168" s="113"/>
      <c r="CE168" s="113"/>
      <c r="CF168" s="113"/>
      <c r="CG168" s="113"/>
      <c r="CH168" s="113"/>
      <c r="CI168" s="113"/>
      <c r="CJ168" s="113"/>
      <c r="CK168" s="113"/>
      <c r="CL168" s="113"/>
      <c r="CM168" s="113"/>
      <c r="CN168" s="113"/>
      <c r="CO168" s="113"/>
      <c r="CP168" s="113"/>
      <c r="CQ168" s="113"/>
      <c r="CR168" s="113"/>
      <c r="CS168" s="113"/>
      <c r="CT168" s="113"/>
      <c r="CU168" s="113"/>
      <c r="CV168" s="113"/>
      <c r="CW168" s="113"/>
      <c r="CX168" s="113"/>
      <c r="CY168" s="113"/>
      <c r="CZ168" s="113"/>
      <c r="DA168" s="113"/>
      <c r="DB168" s="113"/>
      <c r="DC168" s="113"/>
      <c r="DD168" s="113"/>
      <c r="DE168" s="113"/>
      <c r="DF168" s="113"/>
      <c r="DG168" s="113"/>
      <c r="DH168" s="113"/>
      <c r="DI168" s="113"/>
      <c r="DJ168" s="113"/>
      <c r="DK168" s="113"/>
      <c r="DL168" s="113"/>
      <c r="DM168" s="113"/>
      <c r="DN168" s="113"/>
      <c r="DO168" s="113"/>
      <c r="DP168" s="113"/>
      <c r="DQ168" s="113"/>
      <c r="DR168" s="113"/>
      <c r="DS168" s="113"/>
      <c r="DT168" s="113"/>
      <c r="DU168" s="113"/>
      <c r="DV168" s="113"/>
      <c r="DW168" s="113"/>
      <c r="DX168" s="113"/>
      <c r="DY168" s="113"/>
      <c r="DZ168" s="113"/>
      <c r="EA168" s="113"/>
      <c r="EB168" s="113"/>
      <c r="EC168" s="113"/>
    </row>
    <row r="169" spans="1:133" s="5" customFormat="1" ht="21.95" customHeight="1" x14ac:dyDescent="0.2">
      <c r="A169" s="133">
        <v>43</v>
      </c>
      <c r="B169" s="133">
        <f t="shared" si="39"/>
        <v>1000</v>
      </c>
      <c r="C169" s="134">
        <v>1366913</v>
      </c>
      <c r="D169" s="137" t="s">
        <v>118</v>
      </c>
      <c r="E169" s="11">
        <v>144</v>
      </c>
      <c r="F169" s="16" t="s">
        <v>33</v>
      </c>
      <c r="G169" s="50">
        <v>2150000</v>
      </c>
      <c r="H169" s="50">
        <v>2150000</v>
      </c>
      <c r="I169" s="50">
        <v>2150000</v>
      </c>
      <c r="J169" s="50">
        <v>2150000</v>
      </c>
      <c r="K169" s="50">
        <v>2150000</v>
      </c>
      <c r="L169" s="50">
        <v>2150000</v>
      </c>
      <c r="M169" s="50">
        <v>2150000</v>
      </c>
      <c r="N169" s="50">
        <v>2150000</v>
      </c>
      <c r="O169" s="50">
        <v>2150000</v>
      </c>
      <c r="P169" s="50">
        <v>2150000</v>
      </c>
      <c r="Q169" s="50">
        <v>2150000</v>
      </c>
      <c r="R169" s="50">
        <v>2150000</v>
      </c>
      <c r="S169" s="95">
        <f t="shared" ref="S169:S176" si="44">SUM(G169:R169)</f>
        <v>25800000</v>
      </c>
      <c r="T169" s="45">
        <f t="shared" si="43"/>
        <v>2150000</v>
      </c>
      <c r="U169" s="138">
        <f>SUM(S169:T172)</f>
        <v>30550000</v>
      </c>
      <c r="V169" s="113"/>
      <c r="W169" s="114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3"/>
      <c r="CA169" s="113"/>
      <c r="CB169" s="113"/>
      <c r="CC169" s="113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3"/>
      <c r="CO169" s="113"/>
      <c r="CP169" s="113"/>
      <c r="CQ169" s="113"/>
      <c r="CR169" s="113"/>
      <c r="CS169" s="113"/>
      <c r="CT169" s="113"/>
      <c r="CU169" s="113"/>
      <c r="CV169" s="113"/>
      <c r="CW169" s="113"/>
      <c r="CX169" s="113"/>
      <c r="CY169" s="113"/>
      <c r="CZ169" s="113"/>
      <c r="DA169" s="113"/>
      <c r="DB169" s="113"/>
      <c r="DC169" s="113"/>
      <c r="DD169" s="113"/>
      <c r="DE169" s="113"/>
      <c r="DF169" s="113"/>
      <c r="DG169" s="113"/>
      <c r="DH169" s="113"/>
      <c r="DI169" s="113"/>
      <c r="DJ169" s="113"/>
      <c r="DK169" s="113"/>
      <c r="DL169" s="113"/>
      <c r="DM169" s="113"/>
      <c r="DN169" s="113"/>
      <c r="DO169" s="113"/>
      <c r="DP169" s="113"/>
      <c r="DQ169" s="113"/>
      <c r="DR169" s="113"/>
      <c r="DS169" s="113"/>
      <c r="DT169" s="113"/>
      <c r="DU169" s="113"/>
      <c r="DV169" s="113"/>
      <c r="DW169" s="113"/>
      <c r="DX169" s="113"/>
      <c r="DY169" s="113"/>
      <c r="DZ169" s="113"/>
      <c r="EA169" s="113"/>
      <c r="EB169" s="113"/>
      <c r="EC169" s="113"/>
    </row>
    <row r="170" spans="1:133" s="5" customFormat="1" ht="21.95" customHeight="1" x14ac:dyDescent="0.2">
      <c r="A170" s="126"/>
      <c r="B170" s="126"/>
      <c r="C170" s="135"/>
      <c r="D170" s="128"/>
      <c r="E170" s="9">
        <v>131</v>
      </c>
      <c r="F170" s="16" t="s">
        <v>26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95">
        <f t="shared" si="44"/>
        <v>0</v>
      </c>
      <c r="T170" s="38"/>
      <c r="U170" s="131"/>
      <c r="V170" s="113"/>
      <c r="W170" s="114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3"/>
      <c r="CA170" s="113"/>
      <c r="CB170" s="113"/>
      <c r="CC170" s="113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3"/>
      <c r="CO170" s="113"/>
      <c r="CP170" s="113"/>
      <c r="CQ170" s="113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3"/>
      <c r="DC170" s="113"/>
      <c r="DD170" s="113"/>
      <c r="DE170" s="113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  <c r="DP170" s="113"/>
      <c r="DQ170" s="113"/>
      <c r="DR170" s="113"/>
      <c r="DS170" s="113"/>
      <c r="DT170" s="113"/>
      <c r="DU170" s="113"/>
      <c r="DV170" s="113"/>
      <c r="DW170" s="113"/>
      <c r="DX170" s="113"/>
      <c r="DY170" s="113"/>
      <c r="DZ170" s="113"/>
      <c r="EA170" s="113"/>
      <c r="EB170" s="113"/>
      <c r="EC170" s="113"/>
    </row>
    <row r="171" spans="1:133" s="5" customFormat="1" ht="21.95" customHeight="1" x14ac:dyDescent="0.2">
      <c r="A171" s="126"/>
      <c r="B171" s="126"/>
      <c r="C171" s="135"/>
      <c r="D171" s="128"/>
      <c r="E171" s="9">
        <v>133</v>
      </c>
      <c r="F171" s="16" t="s">
        <v>22</v>
      </c>
      <c r="G171" s="37">
        <v>200000</v>
      </c>
      <c r="H171" s="37">
        <v>200000</v>
      </c>
      <c r="I171" s="37">
        <v>200000</v>
      </c>
      <c r="J171" s="37">
        <v>200000</v>
      </c>
      <c r="K171" s="37">
        <v>200000</v>
      </c>
      <c r="L171" s="37">
        <v>200000</v>
      </c>
      <c r="M171" s="37">
        <v>200000</v>
      </c>
      <c r="N171" s="37">
        <v>200000</v>
      </c>
      <c r="O171" s="37">
        <v>200000</v>
      </c>
      <c r="P171" s="37">
        <v>200000</v>
      </c>
      <c r="Q171" s="37">
        <v>200000</v>
      </c>
      <c r="R171" s="37">
        <v>200000</v>
      </c>
      <c r="S171" s="95">
        <f t="shared" si="44"/>
        <v>2400000</v>
      </c>
      <c r="T171" s="38">
        <f t="shared" ref="T171:T173" si="45">S171/12</f>
        <v>200000</v>
      </c>
      <c r="U171" s="131"/>
      <c r="V171" s="113"/>
      <c r="W171" s="114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3"/>
      <c r="CA171" s="113"/>
      <c r="CB171" s="113"/>
      <c r="CC171" s="113"/>
      <c r="CD171" s="113"/>
      <c r="CE171" s="113"/>
      <c r="CF171" s="113"/>
      <c r="CG171" s="113"/>
      <c r="CH171" s="113"/>
      <c r="CI171" s="113"/>
      <c r="CJ171" s="113"/>
      <c r="CK171" s="113"/>
      <c r="CL171" s="113"/>
      <c r="CM171" s="113"/>
      <c r="CN171" s="113"/>
      <c r="CO171" s="113"/>
      <c r="CP171" s="113"/>
      <c r="CQ171" s="113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3"/>
      <c r="DC171" s="113"/>
      <c r="DD171" s="113"/>
      <c r="DE171" s="113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  <c r="DP171" s="113"/>
      <c r="DQ171" s="113"/>
      <c r="DR171" s="113"/>
      <c r="DS171" s="113"/>
      <c r="DT171" s="113"/>
      <c r="DU171" s="113"/>
      <c r="DV171" s="113"/>
      <c r="DW171" s="113"/>
      <c r="DX171" s="113"/>
      <c r="DY171" s="113"/>
      <c r="DZ171" s="113"/>
      <c r="EA171" s="113"/>
      <c r="EB171" s="113"/>
      <c r="EC171" s="113"/>
    </row>
    <row r="172" spans="1:133" s="5" customFormat="1" ht="21.95" customHeight="1" thickBot="1" x14ac:dyDescent="0.25">
      <c r="A172" s="139"/>
      <c r="B172" s="139"/>
      <c r="C172" s="136"/>
      <c r="D172" s="129"/>
      <c r="E172" s="8">
        <v>232</v>
      </c>
      <c r="F172" s="32" t="s">
        <v>21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39">
        <v>0</v>
      </c>
      <c r="P172" s="39">
        <v>0</v>
      </c>
      <c r="Q172" s="53">
        <v>0</v>
      </c>
      <c r="R172" s="39">
        <v>0</v>
      </c>
      <c r="S172" s="94">
        <f t="shared" si="44"/>
        <v>0</v>
      </c>
      <c r="T172" s="43">
        <f t="shared" si="45"/>
        <v>0</v>
      </c>
      <c r="U172" s="132"/>
      <c r="V172" s="113"/>
      <c r="W172" s="114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3"/>
      <c r="CA172" s="113"/>
      <c r="CB172" s="113"/>
      <c r="CC172" s="113"/>
      <c r="CD172" s="113"/>
      <c r="CE172" s="113"/>
      <c r="CF172" s="113"/>
      <c r="CG172" s="113"/>
      <c r="CH172" s="113"/>
      <c r="CI172" s="113"/>
      <c r="CJ172" s="113"/>
      <c r="CK172" s="113"/>
      <c r="CL172" s="113"/>
      <c r="CM172" s="113"/>
      <c r="CN172" s="113"/>
      <c r="CO172" s="113"/>
      <c r="CP172" s="113"/>
      <c r="CQ172" s="113"/>
      <c r="CR172" s="113"/>
      <c r="CS172" s="113"/>
      <c r="CT172" s="113"/>
      <c r="CU172" s="113"/>
      <c r="CV172" s="113"/>
      <c r="CW172" s="113"/>
      <c r="CX172" s="113"/>
      <c r="CY172" s="113"/>
      <c r="CZ172" s="113"/>
      <c r="DA172" s="113"/>
      <c r="DB172" s="113"/>
      <c r="DC172" s="113"/>
      <c r="DD172" s="113"/>
      <c r="DE172" s="113"/>
      <c r="DF172" s="113"/>
      <c r="DG172" s="113"/>
      <c r="DH172" s="113"/>
      <c r="DI172" s="113"/>
      <c r="DJ172" s="113"/>
      <c r="DK172" s="113"/>
      <c r="DL172" s="113"/>
      <c r="DM172" s="113"/>
      <c r="DN172" s="113"/>
      <c r="DO172" s="113"/>
      <c r="DP172" s="113"/>
      <c r="DQ172" s="113"/>
      <c r="DR172" s="113"/>
      <c r="DS172" s="113"/>
      <c r="DT172" s="113"/>
      <c r="DU172" s="113"/>
      <c r="DV172" s="113"/>
      <c r="DW172" s="113"/>
      <c r="DX172" s="113"/>
      <c r="DY172" s="113"/>
      <c r="DZ172" s="113"/>
      <c r="EA172" s="113"/>
      <c r="EB172" s="113"/>
      <c r="EC172" s="113"/>
    </row>
    <row r="173" spans="1:133" s="5" customFormat="1" ht="21.95" customHeight="1" x14ac:dyDescent="0.2">
      <c r="A173" s="133">
        <v>44</v>
      </c>
      <c r="B173" s="133">
        <f t="shared" si="39"/>
        <v>1000</v>
      </c>
      <c r="C173" s="134">
        <v>5299894</v>
      </c>
      <c r="D173" s="137" t="s">
        <v>63</v>
      </c>
      <c r="E173" s="11">
        <v>144</v>
      </c>
      <c r="F173" s="16" t="s">
        <v>33</v>
      </c>
      <c r="G173" s="50">
        <v>2150000</v>
      </c>
      <c r="H173" s="50">
        <v>2150000</v>
      </c>
      <c r="I173" s="50">
        <v>2150000</v>
      </c>
      <c r="J173" s="50">
        <v>2150000</v>
      </c>
      <c r="K173" s="50">
        <v>2150000</v>
      </c>
      <c r="L173" s="50">
        <v>2150000</v>
      </c>
      <c r="M173" s="50">
        <v>2150000</v>
      </c>
      <c r="N173" s="50">
        <v>2150000</v>
      </c>
      <c r="O173" s="50">
        <v>2150000</v>
      </c>
      <c r="P173" s="50">
        <v>2150000</v>
      </c>
      <c r="Q173" s="50">
        <v>2150000</v>
      </c>
      <c r="R173" s="50">
        <v>2150000</v>
      </c>
      <c r="S173" s="95">
        <f t="shared" si="44"/>
        <v>25800000</v>
      </c>
      <c r="T173" s="45">
        <f t="shared" si="45"/>
        <v>2150000</v>
      </c>
      <c r="U173" s="138">
        <f>SUM(S173:T176)</f>
        <v>27950000</v>
      </c>
      <c r="V173" s="113"/>
      <c r="W173" s="114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3"/>
      <c r="CA173" s="113"/>
      <c r="CB173" s="113"/>
      <c r="CC173" s="113"/>
      <c r="CD173" s="113"/>
      <c r="CE173" s="113"/>
      <c r="CF173" s="113"/>
      <c r="CG173" s="113"/>
      <c r="CH173" s="113"/>
      <c r="CI173" s="113"/>
      <c r="CJ173" s="113"/>
      <c r="CK173" s="113"/>
      <c r="CL173" s="113"/>
      <c r="CM173" s="113"/>
      <c r="CN173" s="113"/>
      <c r="CO173" s="113"/>
      <c r="CP173" s="113"/>
      <c r="CQ173" s="113"/>
      <c r="CR173" s="113"/>
      <c r="CS173" s="113"/>
      <c r="CT173" s="113"/>
      <c r="CU173" s="113"/>
      <c r="CV173" s="113"/>
      <c r="CW173" s="113"/>
      <c r="CX173" s="113"/>
      <c r="CY173" s="113"/>
      <c r="CZ173" s="113"/>
      <c r="DA173" s="113"/>
      <c r="DB173" s="113"/>
      <c r="DC173" s="113"/>
      <c r="DD173" s="113"/>
      <c r="DE173" s="113"/>
      <c r="DF173" s="113"/>
      <c r="DG173" s="113"/>
      <c r="DH173" s="113"/>
      <c r="DI173" s="113"/>
      <c r="DJ173" s="113"/>
      <c r="DK173" s="113"/>
      <c r="DL173" s="113"/>
      <c r="DM173" s="113"/>
      <c r="DN173" s="113"/>
      <c r="DO173" s="113"/>
      <c r="DP173" s="113"/>
      <c r="DQ173" s="113"/>
      <c r="DR173" s="113"/>
      <c r="DS173" s="113"/>
      <c r="DT173" s="113"/>
      <c r="DU173" s="113"/>
      <c r="DV173" s="113"/>
      <c r="DW173" s="113"/>
      <c r="DX173" s="113"/>
      <c r="DY173" s="113"/>
      <c r="DZ173" s="113"/>
      <c r="EA173" s="113"/>
      <c r="EB173" s="113"/>
      <c r="EC173" s="113"/>
    </row>
    <row r="174" spans="1:133" s="5" customFormat="1" ht="21.95" customHeight="1" x14ac:dyDescent="0.2">
      <c r="A174" s="126"/>
      <c r="B174" s="126"/>
      <c r="C174" s="135"/>
      <c r="D174" s="128"/>
      <c r="E174" s="9">
        <v>131</v>
      </c>
      <c r="F174" s="16" t="s">
        <v>26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95">
        <f t="shared" si="44"/>
        <v>0</v>
      </c>
      <c r="T174" s="38"/>
      <c r="U174" s="131"/>
      <c r="V174" s="113"/>
      <c r="W174" s="114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3"/>
      <c r="CK174" s="113"/>
      <c r="CL174" s="113"/>
      <c r="CM174" s="113"/>
      <c r="CN174" s="113"/>
      <c r="CO174" s="113"/>
      <c r="CP174" s="113"/>
      <c r="CQ174" s="113"/>
      <c r="CR174" s="113"/>
      <c r="CS174" s="113"/>
      <c r="CT174" s="113"/>
      <c r="CU174" s="113"/>
      <c r="CV174" s="113"/>
      <c r="CW174" s="113"/>
      <c r="CX174" s="113"/>
      <c r="CY174" s="113"/>
      <c r="CZ174" s="113"/>
      <c r="DA174" s="113"/>
      <c r="DB174" s="113"/>
      <c r="DC174" s="113"/>
      <c r="DD174" s="113"/>
      <c r="DE174" s="113"/>
      <c r="DF174" s="113"/>
      <c r="DG174" s="113"/>
      <c r="DH174" s="113"/>
      <c r="DI174" s="113"/>
      <c r="DJ174" s="113"/>
      <c r="DK174" s="113"/>
      <c r="DL174" s="113"/>
      <c r="DM174" s="113"/>
      <c r="DN174" s="113"/>
      <c r="DO174" s="113"/>
      <c r="DP174" s="113"/>
      <c r="DQ174" s="113"/>
      <c r="DR174" s="113"/>
      <c r="DS174" s="113"/>
      <c r="DT174" s="113"/>
      <c r="DU174" s="113"/>
      <c r="DV174" s="113"/>
      <c r="DW174" s="113"/>
      <c r="DX174" s="113"/>
      <c r="DY174" s="113"/>
      <c r="DZ174" s="113"/>
      <c r="EA174" s="113"/>
      <c r="EB174" s="113"/>
      <c r="EC174" s="113"/>
    </row>
    <row r="175" spans="1:133" s="5" customFormat="1" ht="21.95" customHeight="1" x14ac:dyDescent="0.2">
      <c r="A175" s="126"/>
      <c r="B175" s="126"/>
      <c r="C175" s="135"/>
      <c r="D175" s="128"/>
      <c r="E175" s="9">
        <v>133</v>
      </c>
      <c r="F175" s="16" t="s">
        <v>22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37">
        <v>0</v>
      </c>
      <c r="P175" s="50">
        <v>0</v>
      </c>
      <c r="Q175" s="50">
        <v>0</v>
      </c>
      <c r="R175" s="57">
        <v>0</v>
      </c>
      <c r="S175" s="95">
        <f t="shared" si="44"/>
        <v>0</v>
      </c>
      <c r="T175" s="38">
        <f t="shared" ref="T175:T177" si="46">S175/12</f>
        <v>0</v>
      </c>
      <c r="U175" s="131"/>
      <c r="V175" s="113"/>
      <c r="W175" s="114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3"/>
      <c r="CA175" s="113"/>
      <c r="CB175" s="113"/>
      <c r="CC175" s="113"/>
      <c r="CD175" s="113"/>
      <c r="CE175" s="113"/>
      <c r="CF175" s="113"/>
      <c r="CG175" s="113"/>
      <c r="CH175" s="113"/>
      <c r="CI175" s="113"/>
      <c r="CJ175" s="113"/>
      <c r="CK175" s="113"/>
      <c r="CL175" s="113"/>
      <c r="CM175" s="113"/>
      <c r="CN175" s="113"/>
      <c r="CO175" s="113"/>
      <c r="CP175" s="113"/>
      <c r="CQ175" s="113"/>
      <c r="CR175" s="113"/>
      <c r="CS175" s="113"/>
      <c r="CT175" s="113"/>
      <c r="CU175" s="113"/>
      <c r="CV175" s="113"/>
      <c r="CW175" s="113"/>
      <c r="CX175" s="113"/>
      <c r="CY175" s="113"/>
      <c r="CZ175" s="113"/>
      <c r="DA175" s="113"/>
      <c r="DB175" s="113"/>
      <c r="DC175" s="113"/>
      <c r="DD175" s="113"/>
      <c r="DE175" s="113"/>
      <c r="DF175" s="113"/>
      <c r="DG175" s="113"/>
      <c r="DH175" s="113"/>
      <c r="DI175" s="113"/>
      <c r="DJ175" s="113"/>
      <c r="DK175" s="113"/>
      <c r="DL175" s="113"/>
      <c r="DM175" s="113"/>
      <c r="DN175" s="113"/>
      <c r="DO175" s="113"/>
      <c r="DP175" s="113"/>
      <c r="DQ175" s="113"/>
      <c r="DR175" s="113"/>
      <c r="DS175" s="113"/>
      <c r="DT175" s="113"/>
      <c r="DU175" s="113"/>
      <c r="DV175" s="113"/>
      <c r="DW175" s="113"/>
      <c r="DX175" s="113"/>
      <c r="DY175" s="113"/>
      <c r="DZ175" s="113"/>
      <c r="EA175" s="113"/>
      <c r="EB175" s="113"/>
      <c r="EC175" s="113"/>
    </row>
    <row r="176" spans="1:133" s="5" customFormat="1" ht="21.95" customHeight="1" thickBot="1" x14ac:dyDescent="0.25">
      <c r="A176" s="139"/>
      <c r="B176" s="139"/>
      <c r="C176" s="136"/>
      <c r="D176" s="129"/>
      <c r="E176" s="8">
        <v>232</v>
      </c>
      <c r="F176" s="32" t="s">
        <v>21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39">
        <v>0</v>
      </c>
      <c r="P176" s="39">
        <v>0</v>
      </c>
      <c r="Q176" s="53">
        <v>0</v>
      </c>
      <c r="R176" s="39">
        <v>0</v>
      </c>
      <c r="S176" s="94">
        <f t="shared" si="44"/>
        <v>0</v>
      </c>
      <c r="T176" s="43">
        <f t="shared" si="46"/>
        <v>0</v>
      </c>
      <c r="U176" s="132"/>
      <c r="V176" s="113"/>
      <c r="W176" s="114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  <c r="BZ176" s="113"/>
      <c r="CA176" s="113"/>
      <c r="CB176" s="113"/>
      <c r="CC176" s="113"/>
      <c r="CD176" s="113"/>
      <c r="CE176" s="113"/>
      <c r="CF176" s="113"/>
      <c r="CG176" s="113"/>
      <c r="CH176" s="113"/>
      <c r="CI176" s="113"/>
      <c r="CJ176" s="113"/>
      <c r="CK176" s="113"/>
      <c r="CL176" s="113"/>
      <c r="CM176" s="113"/>
      <c r="CN176" s="113"/>
      <c r="CO176" s="113"/>
      <c r="CP176" s="113"/>
      <c r="CQ176" s="113"/>
      <c r="CR176" s="113"/>
      <c r="CS176" s="113"/>
      <c r="CT176" s="113"/>
      <c r="CU176" s="113"/>
      <c r="CV176" s="113"/>
      <c r="CW176" s="113"/>
      <c r="CX176" s="113"/>
      <c r="CY176" s="113"/>
      <c r="CZ176" s="113"/>
      <c r="DA176" s="113"/>
      <c r="DB176" s="113"/>
      <c r="DC176" s="113"/>
      <c r="DD176" s="113"/>
      <c r="DE176" s="113"/>
      <c r="DF176" s="113"/>
      <c r="DG176" s="113"/>
      <c r="DH176" s="113"/>
      <c r="DI176" s="113"/>
      <c r="DJ176" s="113"/>
      <c r="DK176" s="113"/>
      <c r="DL176" s="113"/>
      <c r="DM176" s="113"/>
      <c r="DN176" s="113"/>
      <c r="DO176" s="113"/>
      <c r="DP176" s="113"/>
      <c r="DQ176" s="113"/>
      <c r="DR176" s="113"/>
      <c r="DS176" s="113"/>
      <c r="DT176" s="113"/>
      <c r="DU176" s="113"/>
      <c r="DV176" s="113"/>
      <c r="DW176" s="113"/>
      <c r="DX176" s="113"/>
      <c r="DY176" s="113"/>
      <c r="DZ176" s="113"/>
      <c r="EA176" s="113"/>
      <c r="EB176" s="113"/>
      <c r="EC176" s="113"/>
    </row>
    <row r="177" spans="1:133" s="5" customFormat="1" ht="21.95" customHeight="1" x14ac:dyDescent="0.2">
      <c r="A177" s="133">
        <v>45</v>
      </c>
      <c r="B177" s="133">
        <f t="shared" si="39"/>
        <v>1000</v>
      </c>
      <c r="C177" s="134">
        <v>1953522</v>
      </c>
      <c r="D177" s="137" t="s">
        <v>64</v>
      </c>
      <c r="E177" s="11">
        <v>144</v>
      </c>
      <c r="F177" s="16" t="s">
        <v>33</v>
      </c>
      <c r="G177" s="50">
        <v>2000000</v>
      </c>
      <c r="H177" s="50">
        <v>2000000</v>
      </c>
      <c r="I177" s="50">
        <v>2000000</v>
      </c>
      <c r="J177" s="50">
        <v>2000000</v>
      </c>
      <c r="K177" s="50">
        <v>2000000</v>
      </c>
      <c r="L177" s="50">
        <v>2000000</v>
      </c>
      <c r="M177" s="50">
        <v>2000000</v>
      </c>
      <c r="N177" s="50">
        <v>2000000</v>
      </c>
      <c r="O177" s="50">
        <v>2000000</v>
      </c>
      <c r="P177" s="50">
        <v>2000000</v>
      </c>
      <c r="Q177" s="50">
        <v>2000000</v>
      </c>
      <c r="R177" s="50">
        <v>2000000</v>
      </c>
      <c r="S177" s="95">
        <f t="shared" ref="S177:S180" si="47">SUM(G177:R177)</f>
        <v>24000000</v>
      </c>
      <c r="T177" s="45">
        <f t="shared" si="46"/>
        <v>2000000</v>
      </c>
      <c r="U177" s="138">
        <f>SUM(S177:T180)</f>
        <v>26000000</v>
      </c>
      <c r="V177" s="113"/>
      <c r="W177" s="114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  <c r="BZ177" s="113"/>
      <c r="CA177" s="113"/>
      <c r="CB177" s="113"/>
      <c r="CC177" s="113"/>
      <c r="CD177" s="113"/>
      <c r="CE177" s="113"/>
      <c r="CF177" s="113"/>
      <c r="CG177" s="113"/>
      <c r="CH177" s="113"/>
      <c r="CI177" s="113"/>
      <c r="CJ177" s="113"/>
      <c r="CK177" s="113"/>
      <c r="CL177" s="113"/>
      <c r="CM177" s="113"/>
      <c r="CN177" s="113"/>
      <c r="CO177" s="113"/>
      <c r="CP177" s="113"/>
      <c r="CQ177" s="113"/>
      <c r="CR177" s="113"/>
      <c r="CS177" s="113"/>
      <c r="CT177" s="113"/>
      <c r="CU177" s="113"/>
      <c r="CV177" s="113"/>
      <c r="CW177" s="113"/>
      <c r="CX177" s="113"/>
      <c r="CY177" s="113"/>
      <c r="CZ177" s="113"/>
      <c r="DA177" s="113"/>
      <c r="DB177" s="113"/>
      <c r="DC177" s="113"/>
      <c r="DD177" s="113"/>
      <c r="DE177" s="113"/>
      <c r="DF177" s="113"/>
      <c r="DG177" s="113"/>
      <c r="DH177" s="113"/>
      <c r="DI177" s="113"/>
      <c r="DJ177" s="113"/>
      <c r="DK177" s="113"/>
      <c r="DL177" s="113"/>
      <c r="DM177" s="113"/>
      <c r="DN177" s="113"/>
      <c r="DO177" s="113"/>
      <c r="DP177" s="113"/>
      <c r="DQ177" s="113"/>
      <c r="DR177" s="113"/>
      <c r="DS177" s="113"/>
      <c r="DT177" s="113"/>
      <c r="DU177" s="113"/>
      <c r="DV177" s="113"/>
      <c r="DW177" s="113"/>
      <c r="DX177" s="113"/>
      <c r="DY177" s="113"/>
      <c r="DZ177" s="113"/>
      <c r="EA177" s="113"/>
      <c r="EB177" s="113"/>
      <c r="EC177" s="113"/>
    </row>
    <row r="178" spans="1:133" s="5" customFormat="1" ht="21.95" customHeight="1" x14ac:dyDescent="0.2">
      <c r="A178" s="126"/>
      <c r="B178" s="126"/>
      <c r="C178" s="135"/>
      <c r="D178" s="128"/>
      <c r="E178" s="9">
        <v>131</v>
      </c>
      <c r="F178" s="16" t="s">
        <v>26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95">
        <f t="shared" si="47"/>
        <v>0</v>
      </c>
      <c r="T178" s="38"/>
      <c r="U178" s="131"/>
      <c r="V178" s="113"/>
      <c r="W178" s="114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  <c r="BZ178" s="113"/>
      <c r="CA178" s="113"/>
      <c r="CB178" s="113"/>
      <c r="CC178" s="113"/>
      <c r="CD178" s="113"/>
      <c r="CE178" s="113"/>
      <c r="CF178" s="113"/>
      <c r="CG178" s="113"/>
      <c r="CH178" s="113"/>
      <c r="CI178" s="113"/>
      <c r="CJ178" s="113"/>
      <c r="CK178" s="113"/>
      <c r="CL178" s="113"/>
      <c r="CM178" s="113"/>
      <c r="CN178" s="113"/>
      <c r="CO178" s="113"/>
      <c r="CP178" s="113"/>
      <c r="CQ178" s="113"/>
      <c r="CR178" s="113"/>
      <c r="CS178" s="113"/>
      <c r="CT178" s="113"/>
      <c r="CU178" s="113"/>
      <c r="CV178" s="113"/>
      <c r="CW178" s="113"/>
      <c r="CX178" s="113"/>
      <c r="CY178" s="113"/>
      <c r="CZ178" s="113"/>
      <c r="DA178" s="113"/>
      <c r="DB178" s="113"/>
      <c r="DC178" s="113"/>
      <c r="DD178" s="113"/>
      <c r="DE178" s="113"/>
      <c r="DF178" s="113"/>
      <c r="DG178" s="113"/>
      <c r="DH178" s="113"/>
      <c r="DI178" s="113"/>
      <c r="DJ178" s="113"/>
      <c r="DK178" s="113"/>
      <c r="DL178" s="113"/>
      <c r="DM178" s="113"/>
      <c r="DN178" s="113"/>
      <c r="DO178" s="113"/>
      <c r="DP178" s="113"/>
      <c r="DQ178" s="113"/>
      <c r="DR178" s="113"/>
      <c r="DS178" s="113"/>
      <c r="DT178" s="113"/>
      <c r="DU178" s="113"/>
      <c r="DV178" s="113"/>
      <c r="DW178" s="113"/>
      <c r="DX178" s="113"/>
      <c r="DY178" s="113"/>
      <c r="DZ178" s="113"/>
      <c r="EA178" s="113"/>
      <c r="EB178" s="113"/>
      <c r="EC178" s="113"/>
    </row>
    <row r="179" spans="1:133" s="5" customFormat="1" ht="21.95" customHeight="1" x14ac:dyDescent="0.2">
      <c r="A179" s="126"/>
      <c r="B179" s="126"/>
      <c r="C179" s="135"/>
      <c r="D179" s="128"/>
      <c r="E179" s="9">
        <v>133</v>
      </c>
      <c r="F179" s="16" t="s">
        <v>22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50">
        <v>0</v>
      </c>
      <c r="Q179" s="50">
        <v>0</v>
      </c>
      <c r="R179" s="57">
        <v>0</v>
      </c>
      <c r="S179" s="95">
        <f t="shared" si="47"/>
        <v>0</v>
      </c>
      <c r="T179" s="38">
        <f t="shared" ref="T179:T181" si="48">S179/12</f>
        <v>0</v>
      </c>
      <c r="U179" s="131"/>
      <c r="V179" s="113"/>
      <c r="W179" s="114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13"/>
      <c r="BM179" s="113"/>
      <c r="BN179" s="113"/>
      <c r="BO179" s="113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13"/>
      <c r="CA179" s="113"/>
      <c r="CB179" s="113"/>
      <c r="CC179" s="113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13"/>
      <c r="CO179" s="113"/>
      <c r="CP179" s="113"/>
      <c r="CQ179" s="113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13"/>
      <c r="DC179" s="113"/>
      <c r="DD179" s="113"/>
      <c r="DE179" s="113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13"/>
      <c r="DQ179" s="113"/>
      <c r="DR179" s="113"/>
      <c r="DS179" s="113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</row>
    <row r="180" spans="1:133" s="5" customFormat="1" ht="21.95" customHeight="1" thickBot="1" x14ac:dyDescent="0.25">
      <c r="A180" s="139"/>
      <c r="B180" s="139"/>
      <c r="C180" s="136"/>
      <c r="D180" s="129"/>
      <c r="E180" s="8">
        <v>232</v>
      </c>
      <c r="F180" s="32" t="s">
        <v>21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0</v>
      </c>
      <c r="N180" s="53">
        <v>0</v>
      </c>
      <c r="O180" s="39">
        <v>0</v>
      </c>
      <c r="P180" s="39">
        <v>0</v>
      </c>
      <c r="Q180" s="53">
        <v>0</v>
      </c>
      <c r="R180" s="39">
        <v>0</v>
      </c>
      <c r="S180" s="94">
        <f t="shared" si="47"/>
        <v>0</v>
      </c>
      <c r="T180" s="43">
        <f t="shared" si="48"/>
        <v>0</v>
      </c>
      <c r="U180" s="132"/>
      <c r="V180" s="113"/>
      <c r="W180" s="114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13"/>
      <c r="CA180" s="113"/>
      <c r="CB180" s="113"/>
      <c r="CC180" s="113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13"/>
      <c r="CO180" s="113"/>
      <c r="CP180" s="113"/>
      <c r="CQ180" s="113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13"/>
      <c r="DC180" s="113"/>
      <c r="DD180" s="113"/>
      <c r="DE180" s="113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13"/>
      <c r="DQ180" s="113"/>
      <c r="DR180" s="113"/>
      <c r="DS180" s="113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</row>
    <row r="181" spans="1:133" s="5" customFormat="1" ht="21.95" customHeight="1" x14ac:dyDescent="0.2">
      <c r="A181" s="133">
        <v>46</v>
      </c>
      <c r="B181" s="133">
        <f t="shared" si="39"/>
        <v>1000</v>
      </c>
      <c r="C181" s="134">
        <v>842614</v>
      </c>
      <c r="D181" s="137" t="s">
        <v>65</v>
      </c>
      <c r="E181" s="11">
        <v>144</v>
      </c>
      <c r="F181" s="16" t="s">
        <v>33</v>
      </c>
      <c r="G181" s="50">
        <v>2000000</v>
      </c>
      <c r="H181" s="50">
        <v>2000000</v>
      </c>
      <c r="I181" s="50">
        <v>2000000</v>
      </c>
      <c r="J181" s="50">
        <v>2000000</v>
      </c>
      <c r="K181" s="50">
        <v>2000000</v>
      </c>
      <c r="L181" s="50">
        <v>2000000</v>
      </c>
      <c r="M181" s="50">
        <v>2000000</v>
      </c>
      <c r="N181" s="50">
        <v>2000000</v>
      </c>
      <c r="O181" s="50">
        <v>2000000</v>
      </c>
      <c r="P181" s="50">
        <v>2000000</v>
      </c>
      <c r="Q181" s="50">
        <v>2000000</v>
      </c>
      <c r="R181" s="50">
        <v>2000000</v>
      </c>
      <c r="S181" s="95">
        <f t="shared" ref="S181:S184" si="49">SUM(G181:R181)</f>
        <v>24000000</v>
      </c>
      <c r="T181" s="45">
        <f t="shared" si="48"/>
        <v>2000000</v>
      </c>
      <c r="U181" s="138">
        <f>SUM(S181:T184)</f>
        <v>26000000</v>
      </c>
      <c r="V181" s="113"/>
      <c r="W181" s="114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13"/>
      <c r="CA181" s="113"/>
      <c r="CB181" s="113"/>
      <c r="CC181" s="113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13"/>
      <c r="CO181" s="113"/>
      <c r="CP181" s="113"/>
      <c r="CQ181" s="113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13"/>
      <c r="DC181" s="113"/>
      <c r="DD181" s="113"/>
      <c r="DE181" s="113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13"/>
      <c r="DQ181" s="113"/>
      <c r="DR181" s="113"/>
      <c r="DS181" s="113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</row>
    <row r="182" spans="1:133" s="5" customFormat="1" ht="21.95" customHeight="1" x14ac:dyDescent="0.2">
      <c r="A182" s="126"/>
      <c r="B182" s="126"/>
      <c r="C182" s="135"/>
      <c r="D182" s="128"/>
      <c r="E182" s="9">
        <v>131</v>
      </c>
      <c r="F182" s="16" t="s">
        <v>26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95">
        <f t="shared" si="49"/>
        <v>0</v>
      </c>
      <c r="T182" s="38"/>
      <c r="U182" s="131"/>
      <c r="V182" s="113"/>
      <c r="W182" s="114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13"/>
      <c r="CA182" s="113"/>
      <c r="CB182" s="113"/>
      <c r="CC182" s="113"/>
      <c r="CD182" s="113"/>
      <c r="CE182" s="113"/>
      <c r="CF182" s="113"/>
      <c r="CG182" s="113"/>
      <c r="CH182" s="113"/>
      <c r="CI182" s="113"/>
      <c r="CJ182" s="113"/>
      <c r="CK182" s="113"/>
      <c r="CL182" s="113"/>
      <c r="CM182" s="113"/>
      <c r="CN182" s="113"/>
      <c r="CO182" s="113"/>
      <c r="CP182" s="113"/>
      <c r="CQ182" s="113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13"/>
      <c r="DC182" s="113"/>
      <c r="DD182" s="113"/>
      <c r="DE182" s="113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13"/>
      <c r="DQ182" s="113"/>
      <c r="DR182" s="113"/>
      <c r="DS182" s="113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</row>
    <row r="183" spans="1:133" s="5" customFormat="1" ht="21.95" customHeight="1" x14ac:dyDescent="0.2">
      <c r="A183" s="126"/>
      <c r="B183" s="126"/>
      <c r="C183" s="135"/>
      <c r="D183" s="128"/>
      <c r="E183" s="9">
        <v>133</v>
      </c>
      <c r="F183" s="16" t="s">
        <v>22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50">
        <v>0</v>
      </c>
      <c r="Q183" s="50">
        <v>0</v>
      </c>
      <c r="R183" s="57">
        <v>0</v>
      </c>
      <c r="S183" s="95">
        <f t="shared" si="49"/>
        <v>0</v>
      </c>
      <c r="T183" s="38">
        <f t="shared" ref="T183:T184" si="50">S183/12</f>
        <v>0</v>
      </c>
      <c r="U183" s="131"/>
      <c r="V183" s="113"/>
      <c r="W183" s="114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13"/>
      <c r="CA183" s="113"/>
      <c r="CB183" s="113"/>
      <c r="CC183" s="113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13"/>
      <c r="CO183" s="113"/>
      <c r="CP183" s="113"/>
      <c r="CQ183" s="113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13"/>
      <c r="DC183" s="113"/>
      <c r="DD183" s="113"/>
      <c r="DE183" s="113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13"/>
      <c r="DQ183" s="113"/>
      <c r="DR183" s="113"/>
      <c r="DS183" s="113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</row>
    <row r="184" spans="1:133" s="5" customFormat="1" ht="21.95" customHeight="1" thickBot="1" x14ac:dyDescent="0.25">
      <c r="A184" s="139"/>
      <c r="B184" s="139"/>
      <c r="C184" s="136"/>
      <c r="D184" s="129"/>
      <c r="E184" s="8">
        <v>232</v>
      </c>
      <c r="F184" s="32" t="s">
        <v>21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39">
        <v>0</v>
      </c>
      <c r="P184" s="39">
        <v>0</v>
      </c>
      <c r="Q184" s="53">
        <v>0</v>
      </c>
      <c r="R184" s="39">
        <v>0</v>
      </c>
      <c r="S184" s="94">
        <f t="shared" si="49"/>
        <v>0</v>
      </c>
      <c r="T184" s="43">
        <f t="shared" si="50"/>
        <v>0</v>
      </c>
      <c r="U184" s="132"/>
      <c r="V184" s="113"/>
      <c r="W184" s="114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  <c r="CP184" s="113"/>
      <c r="CQ184" s="113"/>
      <c r="CR184" s="113"/>
      <c r="CS184" s="113"/>
      <c r="CT184" s="113"/>
      <c r="CU184" s="113"/>
      <c r="CV184" s="113"/>
      <c r="CW184" s="113"/>
      <c r="CX184" s="113"/>
      <c r="CY184" s="113"/>
      <c r="CZ184" s="113"/>
      <c r="DA184" s="113"/>
      <c r="DB184" s="113"/>
      <c r="DC184" s="113"/>
      <c r="DD184" s="113"/>
      <c r="DE184" s="113"/>
      <c r="DF184" s="113"/>
      <c r="DG184" s="113"/>
      <c r="DH184" s="113"/>
      <c r="DI184" s="113"/>
      <c r="DJ184" s="113"/>
      <c r="DK184" s="113"/>
      <c r="DL184" s="113"/>
      <c r="DM184" s="113"/>
      <c r="DN184" s="113"/>
      <c r="DO184" s="113"/>
      <c r="DP184" s="113"/>
      <c r="DQ184" s="113"/>
      <c r="DR184" s="113"/>
      <c r="DS184" s="113"/>
      <c r="DT184" s="113"/>
      <c r="DU184" s="113"/>
      <c r="DV184" s="113"/>
      <c r="DW184" s="113"/>
      <c r="DX184" s="113"/>
      <c r="DY184" s="113"/>
      <c r="DZ184" s="113"/>
      <c r="EA184" s="113"/>
      <c r="EB184" s="113"/>
      <c r="EC184" s="113"/>
    </row>
    <row r="185" spans="1:133" s="5" customFormat="1" ht="21.95" customHeight="1" x14ac:dyDescent="0.2">
      <c r="A185" s="126">
        <v>47</v>
      </c>
      <c r="B185" s="133">
        <f t="shared" si="39"/>
        <v>1000</v>
      </c>
      <c r="C185" s="134">
        <v>5615473</v>
      </c>
      <c r="D185" s="137" t="s">
        <v>66</v>
      </c>
      <c r="E185" s="11">
        <v>144</v>
      </c>
      <c r="F185" s="16" t="s">
        <v>33</v>
      </c>
      <c r="G185" s="50">
        <v>2000000</v>
      </c>
      <c r="H185" s="50">
        <v>2000000</v>
      </c>
      <c r="I185" s="50">
        <v>2000000</v>
      </c>
      <c r="J185" s="50">
        <v>2000000</v>
      </c>
      <c r="K185" s="50">
        <v>2000000</v>
      </c>
      <c r="L185" s="50">
        <v>2000000</v>
      </c>
      <c r="M185" s="50">
        <v>2000000</v>
      </c>
      <c r="N185" s="50">
        <v>2000000</v>
      </c>
      <c r="O185" s="50">
        <v>2000000</v>
      </c>
      <c r="P185" s="50">
        <v>2000000</v>
      </c>
      <c r="Q185" s="50">
        <v>2000000</v>
      </c>
      <c r="R185" s="50">
        <v>2000000</v>
      </c>
      <c r="S185" s="95">
        <f t="shared" ref="S185:S188" si="51">SUM(G185:R185)</f>
        <v>24000000</v>
      </c>
      <c r="T185" s="45">
        <f t="shared" si="43"/>
        <v>2000000</v>
      </c>
      <c r="U185" s="138">
        <f>SUM(S185:T188)</f>
        <v>26000000</v>
      </c>
      <c r="V185" s="113"/>
      <c r="W185" s="114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13"/>
      <c r="CA185" s="113"/>
      <c r="CB185" s="113"/>
      <c r="CC185" s="113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13"/>
      <c r="CO185" s="113"/>
      <c r="CP185" s="113"/>
      <c r="CQ185" s="113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13"/>
      <c r="DC185" s="113"/>
      <c r="DD185" s="113"/>
      <c r="DE185" s="113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13"/>
      <c r="DQ185" s="113"/>
      <c r="DR185" s="113"/>
      <c r="DS185" s="113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</row>
    <row r="186" spans="1:133" s="5" customFormat="1" ht="21.95" customHeight="1" x14ac:dyDescent="0.2">
      <c r="A186" s="126"/>
      <c r="B186" s="126"/>
      <c r="C186" s="135"/>
      <c r="D186" s="128"/>
      <c r="E186" s="9">
        <v>131</v>
      </c>
      <c r="F186" s="16" t="s">
        <v>26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95">
        <f t="shared" si="51"/>
        <v>0</v>
      </c>
      <c r="T186" s="38"/>
      <c r="U186" s="131"/>
      <c r="V186" s="113"/>
      <c r="W186" s="114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  <c r="BZ186" s="113"/>
      <c r="CA186" s="113"/>
      <c r="CB186" s="113"/>
      <c r="CC186" s="113"/>
      <c r="CD186" s="113"/>
      <c r="CE186" s="113"/>
      <c r="CF186" s="113"/>
      <c r="CG186" s="113"/>
      <c r="CH186" s="113"/>
      <c r="CI186" s="113"/>
      <c r="CJ186" s="113"/>
      <c r="CK186" s="113"/>
      <c r="CL186" s="113"/>
      <c r="CM186" s="113"/>
      <c r="CN186" s="113"/>
      <c r="CO186" s="113"/>
      <c r="CP186" s="113"/>
      <c r="CQ186" s="113"/>
      <c r="CR186" s="113"/>
      <c r="CS186" s="113"/>
      <c r="CT186" s="113"/>
      <c r="CU186" s="113"/>
      <c r="CV186" s="113"/>
      <c r="CW186" s="113"/>
      <c r="CX186" s="113"/>
      <c r="CY186" s="113"/>
      <c r="CZ186" s="113"/>
      <c r="DA186" s="113"/>
      <c r="DB186" s="113"/>
      <c r="DC186" s="113"/>
      <c r="DD186" s="113"/>
      <c r="DE186" s="113"/>
      <c r="DF186" s="113"/>
      <c r="DG186" s="113"/>
      <c r="DH186" s="113"/>
      <c r="DI186" s="113"/>
      <c r="DJ186" s="113"/>
      <c r="DK186" s="113"/>
      <c r="DL186" s="113"/>
      <c r="DM186" s="113"/>
      <c r="DN186" s="113"/>
      <c r="DO186" s="113"/>
      <c r="DP186" s="113"/>
      <c r="DQ186" s="113"/>
      <c r="DR186" s="113"/>
      <c r="DS186" s="113"/>
      <c r="DT186" s="113"/>
      <c r="DU186" s="113"/>
      <c r="DV186" s="113"/>
      <c r="DW186" s="113"/>
      <c r="DX186" s="113"/>
      <c r="DY186" s="113"/>
      <c r="DZ186" s="113"/>
      <c r="EA186" s="113"/>
      <c r="EB186" s="113"/>
      <c r="EC186" s="113"/>
    </row>
    <row r="187" spans="1:133" s="5" customFormat="1" ht="21.95" customHeight="1" x14ac:dyDescent="0.2">
      <c r="A187" s="126"/>
      <c r="B187" s="126"/>
      <c r="C187" s="135"/>
      <c r="D187" s="128"/>
      <c r="E187" s="9">
        <v>133</v>
      </c>
      <c r="F187" s="16" t="s">
        <v>22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50">
        <v>0</v>
      </c>
      <c r="Q187" s="50">
        <v>0</v>
      </c>
      <c r="R187" s="57">
        <v>0</v>
      </c>
      <c r="S187" s="95">
        <f t="shared" si="51"/>
        <v>0</v>
      </c>
      <c r="T187" s="64">
        <f t="shared" ref="T187:T189" si="52">S187/12</f>
        <v>0</v>
      </c>
      <c r="U187" s="131"/>
      <c r="V187" s="113"/>
      <c r="W187" s="114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3"/>
      <c r="BR187" s="113"/>
      <c r="BS187" s="113"/>
      <c r="BT187" s="113"/>
      <c r="BU187" s="113"/>
      <c r="BV187" s="113"/>
      <c r="BW187" s="113"/>
      <c r="BX187" s="113"/>
      <c r="BY187" s="113"/>
      <c r="BZ187" s="113"/>
      <c r="CA187" s="113"/>
      <c r="CB187" s="113"/>
      <c r="CC187" s="113"/>
      <c r="CD187" s="113"/>
      <c r="CE187" s="113"/>
      <c r="CF187" s="113"/>
      <c r="CG187" s="113"/>
      <c r="CH187" s="113"/>
      <c r="CI187" s="113"/>
      <c r="CJ187" s="113"/>
      <c r="CK187" s="113"/>
      <c r="CL187" s="113"/>
      <c r="CM187" s="113"/>
      <c r="CN187" s="113"/>
      <c r="CO187" s="113"/>
      <c r="CP187" s="113"/>
      <c r="CQ187" s="113"/>
      <c r="CR187" s="113"/>
      <c r="CS187" s="113"/>
      <c r="CT187" s="113"/>
      <c r="CU187" s="113"/>
      <c r="CV187" s="113"/>
      <c r="CW187" s="113"/>
      <c r="CX187" s="113"/>
      <c r="CY187" s="113"/>
      <c r="CZ187" s="113"/>
      <c r="DA187" s="113"/>
      <c r="DB187" s="113"/>
      <c r="DC187" s="113"/>
      <c r="DD187" s="113"/>
      <c r="DE187" s="113"/>
      <c r="DF187" s="113"/>
      <c r="DG187" s="113"/>
      <c r="DH187" s="113"/>
      <c r="DI187" s="113"/>
      <c r="DJ187" s="113"/>
      <c r="DK187" s="113"/>
      <c r="DL187" s="113"/>
      <c r="DM187" s="113"/>
      <c r="DN187" s="113"/>
      <c r="DO187" s="113"/>
      <c r="DP187" s="113"/>
      <c r="DQ187" s="113"/>
      <c r="DR187" s="113"/>
      <c r="DS187" s="113"/>
      <c r="DT187" s="113"/>
      <c r="DU187" s="113"/>
      <c r="DV187" s="113"/>
      <c r="DW187" s="113"/>
      <c r="DX187" s="113"/>
      <c r="DY187" s="113"/>
      <c r="DZ187" s="113"/>
      <c r="EA187" s="113"/>
      <c r="EB187" s="113"/>
      <c r="EC187" s="113"/>
    </row>
    <row r="188" spans="1:133" s="5" customFormat="1" ht="21.95" customHeight="1" thickBot="1" x14ac:dyDescent="0.25">
      <c r="A188" s="126"/>
      <c r="B188" s="139"/>
      <c r="C188" s="136"/>
      <c r="D188" s="129"/>
      <c r="E188" s="8">
        <v>232</v>
      </c>
      <c r="F188" s="32" t="s">
        <v>21</v>
      </c>
      <c r="G188" s="53">
        <v>0</v>
      </c>
      <c r="H188" s="53"/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39">
        <v>0</v>
      </c>
      <c r="P188" s="39">
        <v>0</v>
      </c>
      <c r="Q188" s="53">
        <v>0</v>
      </c>
      <c r="R188" s="39">
        <v>0</v>
      </c>
      <c r="S188" s="94">
        <f t="shared" si="51"/>
        <v>0</v>
      </c>
      <c r="T188" s="43">
        <f t="shared" si="52"/>
        <v>0</v>
      </c>
      <c r="U188" s="132"/>
      <c r="V188" s="113"/>
      <c r="W188" s="114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  <c r="BQ188" s="113"/>
      <c r="BR188" s="113"/>
      <c r="BS188" s="113"/>
      <c r="BT188" s="113"/>
      <c r="BU188" s="113"/>
      <c r="BV188" s="113"/>
      <c r="BW188" s="113"/>
      <c r="BX188" s="113"/>
      <c r="BY188" s="113"/>
      <c r="BZ188" s="113"/>
      <c r="CA188" s="113"/>
      <c r="CB188" s="113"/>
      <c r="CC188" s="113"/>
      <c r="CD188" s="113"/>
      <c r="CE188" s="113"/>
      <c r="CF188" s="113"/>
      <c r="CG188" s="113"/>
      <c r="CH188" s="113"/>
      <c r="CI188" s="113"/>
      <c r="CJ188" s="113"/>
      <c r="CK188" s="113"/>
      <c r="CL188" s="113"/>
      <c r="CM188" s="113"/>
      <c r="CN188" s="113"/>
      <c r="CO188" s="113"/>
      <c r="CP188" s="113"/>
      <c r="CQ188" s="113"/>
      <c r="CR188" s="113"/>
      <c r="CS188" s="113"/>
      <c r="CT188" s="113"/>
      <c r="CU188" s="113"/>
      <c r="CV188" s="113"/>
      <c r="CW188" s="113"/>
      <c r="CX188" s="113"/>
      <c r="CY188" s="113"/>
      <c r="CZ188" s="113"/>
      <c r="DA188" s="113"/>
      <c r="DB188" s="113"/>
      <c r="DC188" s="113"/>
      <c r="DD188" s="113"/>
      <c r="DE188" s="113"/>
      <c r="DF188" s="113"/>
      <c r="DG188" s="113"/>
      <c r="DH188" s="113"/>
      <c r="DI188" s="113"/>
      <c r="DJ188" s="113"/>
      <c r="DK188" s="113"/>
      <c r="DL188" s="113"/>
      <c r="DM188" s="113"/>
      <c r="DN188" s="113"/>
      <c r="DO188" s="113"/>
      <c r="DP188" s="113"/>
      <c r="DQ188" s="113"/>
      <c r="DR188" s="113"/>
      <c r="DS188" s="113"/>
      <c r="DT188" s="113"/>
      <c r="DU188" s="113"/>
      <c r="DV188" s="113"/>
      <c r="DW188" s="113"/>
      <c r="DX188" s="113"/>
      <c r="DY188" s="113"/>
      <c r="DZ188" s="113"/>
      <c r="EA188" s="113"/>
      <c r="EB188" s="113"/>
      <c r="EC188" s="113"/>
    </row>
    <row r="189" spans="1:133" s="5" customFormat="1" ht="21.95" customHeight="1" x14ac:dyDescent="0.2">
      <c r="A189" s="133">
        <v>48</v>
      </c>
      <c r="B189" s="133">
        <f t="shared" si="39"/>
        <v>1000</v>
      </c>
      <c r="C189" s="134">
        <v>1139835</v>
      </c>
      <c r="D189" s="137" t="s">
        <v>67</v>
      </c>
      <c r="E189" s="11">
        <v>144</v>
      </c>
      <c r="F189" s="16" t="s">
        <v>33</v>
      </c>
      <c r="G189" s="50">
        <v>2900000</v>
      </c>
      <c r="H189" s="50">
        <v>2900000</v>
      </c>
      <c r="I189" s="50">
        <v>2900000</v>
      </c>
      <c r="J189" s="50">
        <v>2900000</v>
      </c>
      <c r="K189" s="50">
        <v>2900000</v>
      </c>
      <c r="L189" s="50">
        <v>2900000</v>
      </c>
      <c r="M189" s="50">
        <v>2900000</v>
      </c>
      <c r="N189" s="50">
        <v>2900000</v>
      </c>
      <c r="O189" s="50">
        <v>2900000</v>
      </c>
      <c r="P189" s="50">
        <v>2900000</v>
      </c>
      <c r="Q189" s="50">
        <v>2900000</v>
      </c>
      <c r="R189" s="50">
        <v>2900000</v>
      </c>
      <c r="S189" s="95">
        <f t="shared" ref="S189:S197" si="53">SUM(G189:R189)</f>
        <v>34800000</v>
      </c>
      <c r="T189" s="45">
        <f t="shared" si="52"/>
        <v>2900000</v>
      </c>
      <c r="U189" s="138">
        <f>SUM(S189:T192)</f>
        <v>37700000</v>
      </c>
      <c r="V189" s="113"/>
      <c r="W189" s="114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  <c r="BQ189" s="113"/>
      <c r="BR189" s="113"/>
      <c r="BS189" s="113"/>
      <c r="BT189" s="113"/>
      <c r="BU189" s="113"/>
      <c r="BV189" s="113"/>
      <c r="BW189" s="113"/>
      <c r="BX189" s="113"/>
      <c r="BY189" s="113"/>
      <c r="BZ189" s="113"/>
      <c r="CA189" s="113"/>
      <c r="CB189" s="113"/>
      <c r="CC189" s="113"/>
      <c r="CD189" s="113"/>
      <c r="CE189" s="113"/>
      <c r="CF189" s="113"/>
      <c r="CG189" s="113"/>
      <c r="CH189" s="113"/>
      <c r="CI189" s="113"/>
      <c r="CJ189" s="113"/>
      <c r="CK189" s="113"/>
      <c r="CL189" s="113"/>
      <c r="CM189" s="113"/>
      <c r="CN189" s="113"/>
      <c r="CO189" s="113"/>
      <c r="CP189" s="113"/>
      <c r="CQ189" s="113"/>
      <c r="CR189" s="113"/>
      <c r="CS189" s="113"/>
      <c r="CT189" s="113"/>
      <c r="CU189" s="113"/>
      <c r="CV189" s="113"/>
      <c r="CW189" s="113"/>
      <c r="CX189" s="113"/>
      <c r="CY189" s="113"/>
      <c r="CZ189" s="113"/>
      <c r="DA189" s="113"/>
      <c r="DB189" s="113"/>
      <c r="DC189" s="113"/>
      <c r="DD189" s="113"/>
      <c r="DE189" s="113"/>
      <c r="DF189" s="113"/>
      <c r="DG189" s="113"/>
      <c r="DH189" s="113"/>
      <c r="DI189" s="113"/>
      <c r="DJ189" s="113"/>
      <c r="DK189" s="113"/>
      <c r="DL189" s="113"/>
      <c r="DM189" s="113"/>
      <c r="DN189" s="113"/>
      <c r="DO189" s="113"/>
      <c r="DP189" s="113"/>
      <c r="DQ189" s="113"/>
      <c r="DR189" s="113"/>
      <c r="DS189" s="113"/>
      <c r="DT189" s="113"/>
      <c r="DU189" s="113"/>
      <c r="DV189" s="113"/>
      <c r="DW189" s="113"/>
      <c r="DX189" s="113"/>
      <c r="DY189" s="113"/>
      <c r="DZ189" s="113"/>
      <c r="EA189" s="113"/>
      <c r="EB189" s="113"/>
      <c r="EC189" s="113"/>
    </row>
    <row r="190" spans="1:133" s="5" customFormat="1" ht="21.95" customHeight="1" x14ac:dyDescent="0.2">
      <c r="A190" s="126"/>
      <c r="B190" s="126"/>
      <c r="C190" s="135"/>
      <c r="D190" s="128"/>
      <c r="E190" s="9">
        <v>131</v>
      </c>
      <c r="F190" s="16" t="s">
        <v>26</v>
      </c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95">
        <f t="shared" si="53"/>
        <v>0</v>
      </c>
      <c r="T190" s="38"/>
      <c r="U190" s="131"/>
      <c r="V190" s="113"/>
      <c r="W190" s="114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  <c r="BQ190" s="113"/>
      <c r="BR190" s="113"/>
      <c r="BS190" s="113"/>
      <c r="BT190" s="113"/>
      <c r="BU190" s="113"/>
      <c r="BV190" s="113"/>
      <c r="BW190" s="113"/>
      <c r="BX190" s="113"/>
      <c r="BY190" s="113"/>
      <c r="BZ190" s="113"/>
      <c r="CA190" s="113"/>
      <c r="CB190" s="113"/>
      <c r="CC190" s="113"/>
      <c r="CD190" s="113"/>
      <c r="CE190" s="113"/>
      <c r="CF190" s="113"/>
      <c r="CG190" s="113"/>
      <c r="CH190" s="113"/>
      <c r="CI190" s="113"/>
      <c r="CJ190" s="113"/>
      <c r="CK190" s="113"/>
      <c r="CL190" s="113"/>
      <c r="CM190" s="113"/>
      <c r="CN190" s="113"/>
      <c r="CO190" s="113"/>
      <c r="CP190" s="113"/>
      <c r="CQ190" s="113"/>
      <c r="CR190" s="113"/>
      <c r="CS190" s="113"/>
      <c r="CT190" s="113"/>
      <c r="CU190" s="113"/>
      <c r="CV190" s="113"/>
      <c r="CW190" s="113"/>
      <c r="CX190" s="113"/>
      <c r="CY190" s="113"/>
      <c r="CZ190" s="113"/>
      <c r="DA190" s="113"/>
      <c r="DB190" s="113"/>
      <c r="DC190" s="113"/>
      <c r="DD190" s="113"/>
      <c r="DE190" s="113"/>
      <c r="DF190" s="113"/>
      <c r="DG190" s="113"/>
      <c r="DH190" s="113"/>
      <c r="DI190" s="113"/>
      <c r="DJ190" s="113"/>
      <c r="DK190" s="113"/>
      <c r="DL190" s="113"/>
      <c r="DM190" s="113"/>
      <c r="DN190" s="113"/>
      <c r="DO190" s="113"/>
      <c r="DP190" s="113"/>
      <c r="DQ190" s="113"/>
      <c r="DR190" s="113"/>
      <c r="DS190" s="113"/>
      <c r="DT190" s="113"/>
      <c r="DU190" s="113"/>
      <c r="DV190" s="113"/>
      <c r="DW190" s="113"/>
      <c r="DX190" s="113"/>
      <c r="DY190" s="113"/>
      <c r="DZ190" s="113"/>
      <c r="EA190" s="113"/>
      <c r="EB190" s="113"/>
      <c r="EC190" s="113"/>
    </row>
    <row r="191" spans="1:133" s="5" customFormat="1" ht="21.95" customHeight="1" x14ac:dyDescent="0.2">
      <c r="A191" s="126"/>
      <c r="B191" s="126"/>
      <c r="C191" s="135"/>
      <c r="D191" s="128"/>
      <c r="E191" s="9">
        <v>133</v>
      </c>
      <c r="F191" s="16" t="s">
        <v>22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50"/>
      <c r="Q191" s="50"/>
      <c r="R191" s="57"/>
      <c r="S191" s="95">
        <f t="shared" si="53"/>
        <v>0</v>
      </c>
      <c r="T191" s="38">
        <f t="shared" ref="T191:T193" si="54">S191/12</f>
        <v>0</v>
      </c>
      <c r="U191" s="131"/>
      <c r="V191" s="113"/>
      <c r="W191" s="114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  <c r="BQ191" s="113"/>
      <c r="BR191" s="113"/>
      <c r="BS191" s="113"/>
      <c r="BT191" s="113"/>
      <c r="BU191" s="113"/>
      <c r="BV191" s="113"/>
      <c r="BW191" s="113"/>
      <c r="BX191" s="113"/>
      <c r="BY191" s="113"/>
      <c r="BZ191" s="113"/>
      <c r="CA191" s="113"/>
      <c r="CB191" s="113"/>
      <c r="CC191" s="113"/>
      <c r="CD191" s="113"/>
      <c r="CE191" s="113"/>
      <c r="CF191" s="113"/>
      <c r="CG191" s="113"/>
      <c r="CH191" s="113"/>
      <c r="CI191" s="113"/>
      <c r="CJ191" s="113"/>
      <c r="CK191" s="113"/>
      <c r="CL191" s="113"/>
      <c r="CM191" s="113"/>
      <c r="CN191" s="113"/>
      <c r="CO191" s="113"/>
      <c r="CP191" s="113"/>
      <c r="CQ191" s="113"/>
      <c r="CR191" s="113"/>
      <c r="CS191" s="113"/>
      <c r="CT191" s="113"/>
      <c r="CU191" s="113"/>
      <c r="CV191" s="113"/>
      <c r="CW191" s="113"/>
      <c r="CX191" s="113"/>
      <c r="CY191" s="113"/>
      <c r="CZ191" s="113"/>
      <c r="DA191" s="113"/>
      <c r="DB191" s="113"/>
      <c r="DC191" s="113"/>
      <c r="DD191" s="113"/>
      <c r="DE191" s="113"/>
      <c r="DF191" s="113"/>
      <c r="DG191" s="113"/>
      <c r="DH191" s="113"/>
      <c r="DI191" s="113"/>
      <c r="DJ191" s="113"/>
      <c r="DK191" s="113"/>
      <c r="DL191" s="113"/>
      <c r="DM191" s="113"/>
      <c r="DN191" s="113"/>
      <c r="DO191" s="113"/>
      <c r="DP191" s="113"/>
      <c r="DQ191" s="113"/>
      <c r="DR191" s="113"/>
      <c r="DS191" s="113"/>
      <c r="DT191" s="113"/>
      <c r="DU191" s="113"/>
      <c r="DV191" s="113"/>
      <c r="DW191" s="113"/>
      <c r="DX191" s="113"/>
      <c r="DY191" s="113"/>
      <c r="DZ191" s="113"/>
      <c r="EA191" s="113"/>
      <c r="EB191" s="113"/>
      <c r="EC191" s="113"/>
    </row>
    <row r="192" spans="1:133" s="5" customFormat="1" ht="21.95" customHeight="1" thickBot="1" x14ac:dyDescent="0.25">
      <c r="A192" s="139"/>
      <c r="B192" s="139"/>
      <c r="C192" s="136"/>
      <c r="D192" s="129"/>
      <c r="E192" s="8">
        <v>232</v>
      </c>
      <c r="F192" s="32" t="s">
        <v>21</v>
      </c>
      <c r="G192" s="53"/>
      <c r="H192" s="53"/>
      <c r="I192" s="53"/>
      <c r="J192" s="53"/>
      <c r="K192" s="53"/>
      <c r="L192" s="53"/>
      <c r="M192" s="53"/>
      <c r="N192" s="53"/>
      <c r="O192" s="39"/>
      <c r="P192" s="39"/>
      <c r="Q192" s="53"/>
      <c r="R192" s="39"/>
      <c r="S192" s="94">
        <f t="shared" si="53"/>
        <v>0</v>
      </c>
      <c r="T192" s="43">
        <f t="shared" si="54"/>
        <v>0</v>
      </c>
      <c r="U192" s="132"/>
      <c r="V192" s="113"/>
      <c r="W192" s="114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  <c r="BZ192" s="113"/>
      <c r="CA192" s="113"/>
      <c r="CB192" s="113"/>
      <c r="CC192" s="113"/>
      <c r="CD192" s="113"/>
      <c r="CE192" s="113"/>
      <c r="CF192" s="113"/>
      <c r="CG192" s="113"/>
      <c r="CH192" s="113"/>
      <c r="CI192" s="113"/>
      <c r="CJ192" s="113"/>
      <c r="CK192" s="113"/>
      <c r="CL192" s="113"/>
      <c r="CM192" s="113"/>
      <c r="CN192" s="113"/>
      <c r="CO192" s="113"/>
      <c r="CP192" s="113"/>
      <c r="CQ192" s="113"/>
      <c r="CR192" s="113"/>
      <c r="CS192" s="113"/>
      <c r="CT192" s="113"/>
      <c r="CU192" s="113"/>
      <c r="CV192" s="113"/>
      <c r="CW192" s="113"/>
      <c r="CX192" s="113"/>
      <c r="CY192" s="113"/>
      <c r="CZ192" s="113"/>
      <c r="DA192" s="113"/>
      <c r="DB192" s="113"/>
      <c r="DC192" s="113"/>
      <c r="DD192" s="113"/>
      <c r="DE192" s="113"/>
      <c r="DF192" s="113"/>
      <c r="DG192" s="113"/>
      <c r="DH192" s="113"/>
      <c r="DI192" s="113"/>
      <c r="DJ192" s="113"/>
      <c r="DK192" s="113"/>
      <c r="DL192" s="113"/>
      <c r="DM192" s="113"/>
      <c r="DN192" s="113"/>
      <c r="DO192" s="113"/>
      <c r="DP192" s="113"/>
      <c r="DQ192" s="113"/>
      <c r="DR192" s="113"/>
      <c r="DS192" s="113"/>
      <c r="DT192" s="113"/>
      <c r="DU192" s="113"/>
      <c r="DV192" s="113"/>
      <c r="DW192" s="113"/>
      <c r="DX192" s="113"/>
      <c r="DY192" s="113"/>
      <c r="DZ192" s="113"/>
      <c r="EA192" s="113"/>
      <c r="EB192" s="113"/>
      <c r="EC192" s="113"/>
    </row>
    <row r="193" spans="1:133" s="5" customFormat="1" ht="21.95" customHeight="1" x14ac:dyDescent="0.2">
      <c r="A193" s="133">
        <v>49</v>
      </c>
      <c r="B193" s="133">
        <f t="shared" si="39"/>
        <v>1000</v>
      </c>
      <c r="C193" s="134">
        <v>3573564</v>
      </c>
      <c r="D193" s="137" t="s">
        <v>68</v>
      </c>
      <c r="E193" s="11">
        <v>144</v>
      </c>
      <c r="F193" s="16" t="s">
        <v>33</v>
      </c>
      <c r="G193" s="50">
        <v>2000000</v>
      </c>
      <c r="H193" s="50">
        <v>2000000</v>
      </c>
      <c r="I193" s="50">
        <v>2000000</v>
      </c>
      <c r="J193" s="50">
        <v>2000000</v>
      </c>
      <c r="K193" s="50">
        <v>2000000</v>
      </c>
      <c r="L193" s="50">
        <v>2000000</v>
      </c>
      <c r="M193" s="50">
        <v>2000000</v>
      </c>
      <c r="N193" s="50">
        <v>2000000</v>
      </c>
      <c r="O193" s="50">
        <v>2000000</v>
      </c>
      <c r="P193" s="50">
        <v>2000000</v>
      </c>
      <c r="Q193" s="50">
        <v>2000000</v>
      </c>
      <c r="R193" s="50">
        <v>2000000</v>
      </c>
      <c r="S193" s="95">
        <f t="shared" si="53"/>
        <v>24000000</v>
      </c>
      <c r="T193" s="45">
        <f t="shared" si="54"/>
        <v>2000000</v>
      </c>
      <c r="U193" s="109"/>
      <c r="V193" s="113"/>
      <c r="W193" s="114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  <c r="BQ193" s="113"/>
      <c r="BR193" s="113"/>
      <c r="BS193" s="113"/>
      <c r="BT193" s="113"/>
      <c r="BU193" s="113"/>
      <c r="BV193" s="113"/>
      <c r="BW193" s="113"/>
      <c r="BX193" s="113"/>
      <c r="BY193" s="113"/>
      <c r="BZ193" s="113"/>
      <c r="CA193" s="113"/>
      <c r="CB193" s="113"/>
      <c r="CC193" s="113"/>
      <c r="CD193" s="113"/>
      <c r="CE193" s="113"/>
      <c r="CF193" s="113"/>
      <c r="CG193" s="113"/>
      <c r="CH193" s="113"/>
      <c r="CI193" s="113"/>
      <c r="CJ193" s="113"/>
      <c r="CK193" s="113"/>
      <c r="CL193" s="113"/>
      <c r="CM193" s="113"/>
      <c r="CN193" s="113"/>
      <c r="CO193" s="113"/>
      <c r="CP193" s="113"/>
      <c r="CQ193" s="113"/>
      <c r="CR193" s="113"/>
      <c r="CS193" s="113"/>
      <c r="CT193" s="113"/>
      <c r="CU193" s="113"/>
      <c r="CV193" s="113"/>
      <c r="CW193" s="113"/>
      <c r="CX193" s="113"/>
      <c r="CY193" s="113"/>
      <c r="CZ193" s="113"/>
      <c r="DA193" s="113"/>
      <c r="DB193" s="113"/>
      <c r="DC193" s="113"/>
      <c r="DD193" s="113"/>
      <c r="DE193" s="113"/>
      <c r="DF193" s="113"/>
      <c r="DG193" s="113"/>
      <c r="DH193" s="113"/>
      <c r="DI193" s="113"/>
      <c r="DJ193" s="113"/>
      <c r="DK193" s="113"/>
      <c r="DL193" s="113"/>
      <c r="DM193" s="113"/>
      <c r="DN193" s="113"/>
      <c r="DO193" s="113"/>
      <c r="DP193" s="113"/>
      <c r="DQ193" s="113"/>
      <c r="DR193" s="113"/>
      <c r="DS193" s="113"/>
      <c r="DT193" s="113"/>
      <c r="DU193" s="113"/>
      <c r="DV193" s="113"/>
      <c r="DW193" s="113"/>
      <c r="DX193" s="113"/>
      <c r="DY193" s="113"/>
      <c r="DZ193" s="113"/>
      <c r="EA193" s="113"/>
      <c r="EB193" s="113"/>
      <c r="EC193" s="113"/>
    </row>
    <row r="194" spans="1:133" s="5" customFormat="1" ht="21.95" customHeight="1" x14ac:dyDescent="0.2">
      <c r="A194" s="126"/>
      <c r="B194" s="126"/>
      <c r="C194" s="135"/>
      <c r="D194" s="128"/>
      <c r="E194" s="9">
        <v>133</v>
      </c>
      <c r="F194" s="16" t="s">
        <v>22</v>
      </c>
      <c r="G194" s="37">
        <v>300000</v>
      </c>
      <c r="H194" s="37">
        <v>300000</v>
      </c>
      <c r="I194" s="37">
        <v>300000</v>
      </c>
      <c r="J194" s="37">
        <v>300000</v>
      </c>
      <c r="K194" s="37">
        <v>300000</v>
      </c>
      <c r="L194" s="37">
        <v>300000</v>
      </c>
      <c r="M194" s="37">
        <v>300000</v>
      </c>
      <c r="N194" s="37">
        <v>300000</v>
      </c>
      <c r="O194" s="37">
        <v>300000</v>
      </c>
      <c r="P194" s="37">
        <v>300000</v>
      </c>
      <c r="Q194" s="37">
        <v>300000</v>
      </c>
      <c r="R194" s="37">
        <v>300000</v>
      </c>
      <c r="S194" s="95">
        <f t="shared" si="53"/>
        <v>3600000</v>
      </c>
      <c r="T194" s="38">
        <f t="shared" ref="T194:T197" si="55">S194/12</f>
        <v>300000</v>
      </c>
      <c r="U194" s="110"/>
      <c r="V194" s="113"/>
      <c r="W194" s="114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  <c r="BQ194" s="113"/>
      <c r="BR194" s="113"/>
      <c r="BS194" s="113"/>
      <c r="BT194" s="113"/>
      <c r="BU194" s="113"/>
      <c r="BV194" s="113"/>
      <c r="BW194" s="113"/>
      <c r="BX194" s="113"/>
      <c r="BY194" s="113"/>
      <c r="BZ194" s="113"/>
      <c r="CA194" s="113"/>
      <c r="CB194" s="113"/>
      <c r="CC194" s="113"/>
      <c r="CD194" s="113"/>
      <c r="CE194" s="113"/>
      <c r="CF194" s="113"/>
      <c r="CG194" s="113"/>
      <c r="CH194" s="113"/>
      <c r="CI194" s="113"/>
      <c r="CJ194" s="113"/>
      <c r="CK194" s="113"/>
      <c r="CL194" s="113"/>
      <c r="CM194" s="113"/>
      <c r="CN194" s="113"/>
      <c r="CO194" s="113"/>
      <c r="CP194" s="113"/>
      <c r="CQ194" s="113"/>
      <c r="CR194" s="113"/>
      <c r="CS194" s="113"/>
      <c r="CT194" s="113"/>
      <c r="CU194" s="113"/>
      <c r="CV194" s="113"/>
      <c r="CW194" s="113"/>
      <c r="CX194" s="113"/>
      <c r="CY194" s="113"/>
      <c r="CZ194" s="113"/>
      <c r="DA194" s="113"/>
      <c r="DB194" s="113"/>
      <c r="DC194" s="113"/>
      <c r="DD194" s="113"/>
      <c r="DE194" s="113"/>
      <c r="DF194" s="113"/>
      <c r="DG194" s="113"/>
      <c r="DH194" s="113"/>
      <c r="DI194" s="113"/>
      <c r="DJ194" s="113"/>
      <c r="DK194" s="113"/>
      <c r="DL194" s="113"/>
      <c r="DM194" s="113"/>
      <c r="DN194" s="113"/>
      <c r="DO194" s="113"/>
      <c r="DP194" s="113"/>
      <c r="DQ194" s="113"/>
      <c r="DR194" s="113"/>
      <c r="DS194" s="113"/>
      <c r="DT194" s="113"/>
      <c r="DU194" s="113"/>
      <c r="DV194" s="113"/>
      <c r="DW194" s="113"/>
      <c r="DX194" s="113"/>
      <c r="DY194" s="113"/>
      <c r="DZ194" s="113"/>
      <c r="EA194" s="113"/>
      <c r="EB194" s="113"/>
      <c r="EC194" s="113"/>
    </row>
    <row r="195" spans="1:133" s="5" customFormat="1" ht="21.95" customHeight="1" x14ac:dyDescent="0.2">
      <c r="A195" s="126"/>
      <c r="B195" s="126"/>
      <c r="C195" s="135"/>
      <c r="D195" s="128"/>
      <c r="E195" s="9">
        <v>123</v>
      </c>
      <c r="F195" s="16" t="s">
        <v>24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95">
        <f t="shared" si="53"/>
        <v>0</v>
      </c>
      <c r="T195" s="38">
        <f t="shared" si="55"/>
        <v>0</v>
      </c>
      <c r="U195" s="110">
        <f>SUM(S193:T197)</f>
        <v>29900000</v>
      </c>
      <c r="V195" s="113"/>
      <c r="W195" s="114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  <c r="BQ195" s="113"/>
      <c r="BR195" s="113"/>
      <c r="BS195" s="113"/>
      <c r="BT195" s="113"/>
      <c r="BU195" s="113"/>
      <c r="BV195" s="113"/>
      <c r="BW195" s="113"/>
      <c r="BX195" s="113"/>
      <c r="BY195" s="113"/>
      <c r="BZ195" s="113"/>
      <c r="CA195" s="113"/>
      <c r="CB195" s="113"/>
      <c r="CC195" s="113"/>
      <c r="CD195" s="113"/>
      <c r="CE195" s="113"/>
      <c r="CF195" s="113"/>
      <c r="CG195" s="113"/>
      <c r="CH195" s="113"/>
      <c r="CI195" s="113"/>
      <c r="CJ195" s="113"/>
      <c r="CK195" s="113"/>
      <c r="CL195" s="113"/>
      <c r="CM195" s="113"/>
      <c r="CN195" s="113"/>
      <c r="CO195" s="113"/>
      <c r="CP195" s="113"/>
      <c r="CQ195" s="113"/>
      <c r="CR195" s="113"/>
      <c r="CS195" s="113"/>
      <c r="CT195" s="113"/>
      <c r="CU195" s="113"/>
      <c r="CV195" s="113"/>
      <c r="CW195" s="113"/>
      <c r="CX195" s="113"/>
      <c r="CY195" s="113"/>
      <c r="CZ195" s="113"/>
      <c r="DA195" s="113"/>
      <c r="DB195" s="113"/>
      <c r="DC195" s="113"/>
      <c r="DD195" s="113"/>
      <c r="DE195" s="113"/>
      <c r="DF195" s="113"/>
      <c r="DG195" s="113"/>
      <c r="DH195" s="113"/>
      <c r="DI195" s="113"/>
      <c r="DJ195" s="113"/>
      <c r="DK195" s="113"/>
      <c r="DL195" s="113"/>
      <c r="DM195" s="113"/>
      <c r="DN195" s="113"/>
      <c r="DO195" s="113"/>
      <c r="DP195" s="113"/>
      <c r="DQ195" s="113"/>
      <c r="DR195" s="113"/>
      <c r="DS195" s="113"/>
      <c r="DT195" s="113"/>
      <c r="DU195" s="113"/>
      <c r="DV195" s="113"/>
      <c r="DW195" s="113"/>
      <c r="DX195" s="113"/>
      <c r="DY195" s="113"/>
      <c r="DZ195" s="113"/>
      <c r="EA195" s="113"/>
      <c r="EB195" s="113"/>
      <c r="EC195" s="113"/>
    </row>
    <row r="196" spans="1:133" s="5" customFormat="1" ht="21.95" customHeight="1" x14ac:dyDescent="0.2">
      <c r="A196" s="126"/>
      <c r="B196" s="126"/>
      <c r="C196" s="135"/>
      <c r="D196" s="128"/>
      <c r="E196" s="9">
        <v>125</v>
      </c>
      <c r="F196" s="16" t="s">
        <v>32</v>
      </c>
      <c r="G196" s="60">
        <v>0</v>
      </c>
      <c r="H196" s="54">
        <v>0</v>
      </c>
      <c r="I196" s="54">
        <v>0</v>
      </c>
      <c r="J196" s="54">
        <v>0</v>
      </c>
      <c r="K196" s="54">
        <v>0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95">
        <f t="shared" si="53"/>
        <v>0</v>
      </c>
      <c r="T196" s="38">
        <f t="shared" si="55"/>
        <v>0</v>
      </c>
      <c r="U196" s="110"/>
      <c r="V196" s="113"/>
      <c r="W196" s="114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113"/>
      <c r="BZ196" s="113"/>
      <c r="CA196" s="113"/>
      <c r="CB196" s="113"/>
      <c r="CC196" s="113"/>
      <c r="CD196" s="113"/>
      <c r="CE196" s="113"/>
      <c r="CF196" s="113"/>
      <c r="CG196" s="113"/>
      <c r="CH196" s="113"/>
      <c r="CI196" s="113"/>
      <c r="CJ196" s="113"/>
      <c r="CK196" s="113"/>
      <c r="CL196" s="113"/>
      <c r="CM196" s="113"/>
      <c r="CN196" s="113"/>
      <c r="CO196" s="113"/>
      <c r="CP196" s="113"/>
      <c r="CQ196" s="113"/>
      <c r="CR196" s="113"/>
      <c r="CS196" s="113"/>
      <c r="CT196" s="113"/>
      <c r="CU196" s="113"/>
      <c r="CV196" s="113"/>
      <c r="CW196" s="113"/>
      <c r="CX196" s="113"/>
      <c r="CY196" s="113"/>
      <c r="CZ196" s="113"/>
      <c r="DA196" s="113"/>
      <c r="DB196" s="113"/>
      <c r="DC196" s="113"/>
      <c r="DD196" s="113"/>
      <c r="DE196" s="113"/>
      <c r="DF196" s="113"/>
      <c r="DG196" s="113"/>
      <c r="DH196" s="113"/>
      <c r="DI196" s="113"/>
      <c r="DJ196" s="113"/>
      <c r="DK196" s="113"/>
      <c r="DL196" s="113"/>
      <c r="DM196" s="113"/>
      <c r="DN196" s="113"/>
      <c r="DO196" s="113"/>
      <c r="DP196" s="113"/>
      <c r="DQ196" s="113"/>
      <c r="DR196" s="113"/>
      <c r="DS196" s="113"/>
      <c r="DT196" s="113"/>
      <c r="DU196" s="113"/>
      <c r="DV196" s="113"/>
      <c r="DW196" s="113"/>
      <c r="DX196" s="113"/>
      <c r="DY196" s="113"/>
      <c r="DZ196" s="113"/>
      <c r="EA196" s="113"/>
      <c r="EB196" s="113"/>
      <c r="EC196" s="113"/>
    </row>
    <row r="197" spans="1:133" s="5" customFormat="1" ht="21.95" customHeight="1" thickBot="1" x14ac:dyDescent="0.25">
      <c r="A197" s="139"/>
      <c r="B197" s="139"/>
      <c r="C197" s="136"/>
      <c r="D197" s="129"/>
      <c r="E197" s="8">
        <v>232</v>
      </c>
      <c r="F197" s="32" t="s">
        <v>21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3">
        <v>0</v>
      </c>
      <c r="M197" s="53">
        <v>0</v>
      </c>
      <c r="N197" s="53">
        <v>0</v>
      </c>
      <c r="O197" s="39">
        <v>0</v>
      </c>
      <c r="P197" s="39">
        <v>0</v>
      </c>
      <c r="Q197" s="53">
        <v>0</v>
      </c>
      <c r="R197" s="39">
        <v>0</v>
      </c>
      <c r="S197" s="94">
        <f t="shared" si="53"/>
        <v>0</v>
      </c>
      <c r="T197" s="43">
        <f t="shared" si="55"/>
        <v>0</v>
      </c>
      <c r="U197" s="111"/>
      <c r="V197" s="113"/>
      <c r="W197" s="114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  <c r="BZ197" s="113"/>
      <c r="CA197" s="113"/>
      <c r="CB197" s="113"/>
      <c r="CC197" s="113"/>
      <c r="CD197" s="113"/>
      <c r="CE197" s="113"/>
      <c r="CF197" s="113"/>
      <c r="CG197" s="113"/>
      <c r="CH197" s="113"/>
      <c r="CI197" s="113"/>
      <c r="CJ197" s="113"/>
      <c r="CK197" s="113"/>
      <c r="CL197" s="113"/>
      <c r="CM197" s="113"/>
      <c r="CN197" s="113"/>
      <c r="CO197" s="113"/>
      <c r="CP197" s="113"/>
      <c r="CQ197" s="113"/>
      <c r="CR197" s="113"/>
      <c r="CS197" s="113"/>
      <c r="CT197" s="113"/>
      <c r="CU197" s="113"/>
      <c r="CV197" s="113"/>
      <c r="CW197" s="113"/>
      <c r="CX197" s="113"/>
      <c r="CY197" s="113"/>
      <c r="CZ197" s="113"/>
      <c r="DA197" s="113"/>
      <c r="DB197" s="113"/>
      <c r="DC197" s="113"/>
      <c r="DD197" s="113"/>
      <c r="DE197" s="113"/>
      <c r="DF197" s="113"/>
      <c r="DG197" s="113"/>
      <c r="DH197" s="113"/>
      <c r="DI197" s="113"/>
      <c r="DJ197" s="113"/>
      <c r="DK197" s="113"/>
      <c r="DL197" s="113"/>
      <c r="DM197" s="113"/>
      <c r="DN197" s="113"/>
      <c r="DO197" s="113"/>
      <c r="DP197" s="113"/>
      <c r="DQ197" s="113"/>
      <c r="DR197" s="113"/>
      <c r="DS197" s="113"/>
      <c r="DT197" s="113"/>
      <c r="DU197" s="113"/>
      <c r="DV197" s="113"/>
      <c r="DW197" s="113"/>
      <c r="DX197" s="113"/>
      <c r="DY197" s="113"/>
      <c r="DZ197" s="113"/>
      <c r="EA197" s="113"/>
      <c r="EB197" s="113"/>
      <c r="EC197" s="113"/>
    </row>
    <row r="198" spans="1:133" s="5" customFormat="1" ht="21.95" customHeight="1" x14ac:dyDescent="0.2">
      <c r="A198" s="126">
        <v>50</v>
      </c>
      <c r="B198" s="126">
        <f t="shared" si="39"/>
        <v>1000</v>
      </c>
      <c r="C198" s="135">
        <v>1403662</v>
      </c>
      <c r="D198" s="137" t="s">
        <v>69</v>
      </c>
      <c r="E198" s="11">
        <v>144</v>
      </c>
      <c r="F198" s="16" t="s">
        <v>33</v>
      </c>
      <c r="G198" s="50">
        <v>1000000</v>
      </c>
      <c r="H198" s="50">
        <v>1000000</v>
      </c>
      <c r="I198" s="50">
        <v>1000000</v>
      </c>
      <c r="J198" s="50">
        <v>1000000</v>
      </c>
      <c r="K198" s="50">
        <v>1000000</v>
      </c>
      <c r="L198" s="50">
        <v>1000000</v>
      </c>
      <c r="M198" s="50">
        <v>1000000</v>
      </c>
      <c r="N198" s="50">
        <v>1000000</v>
      </c>
      <c r="O198" s="50">
        <v>1000000</v>
      </c>
      <c r="P198" s="50">
        <v>1000000</v>
      </c>
      <c r="Q198" s="50">
        <v>1000000</v>
      </c>
      <c r="R198" s="50">
        <v>1000000</v>
      </c>
      <c r="S198" s="95">
        <f t="shared" ref="S198:S201" si="56">SUM(G198:R198)</f>
        <v>12000000</v>
      </c>
      <c r="T198" s="45">
        <f t="shared" ref="T198" si="57">S198/12</f>
        <v>1000000</v>
      </c>
      <c r="U198" s="109"/>
      <c r="V198" s="113"/>
      <c r="W198" s="114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  <c r="BZ198" s="113"/>
      <c r="CA198" s="113"/>
      <c r="CB198" s="113"/>
      <c r="CC198" s="113"/>
      <c r="CD198" s="113"/>
      <c r="CE198" s="113"/>
      <c r="CF198" s="113"/>
      <c r="CG198" s="113"/>
      <c r="CH198" s="113"/>
      <c r="CI198" s="113"/>
      <c r="CJ198" s="113"/>
      <c r="CK198" s="113"/>
      <c r="CL198" s="113"/>
      <c r="CM198" s="113"/>
      <c r="CN198" s="113"/>
      <c r="CO198" s="113"/>
      <c r="CP198" s="113"/>
      <c r="CQ198" s="113"/>
      <c r="CR198" s="113"/>
      <c r="CS198" s="113"/>
      <c r="CT198" s="113"/>
      <c r="CU198" s="113"/>
      <c r="CV198" s="113"/>
      <c r="CW198" s="113"/>
      <c r="CX198" s="113"/>
      <c r="CY198" s="113"/>
      <c r="CZ198" s="113"/>
      <c r="DA198" s="113"/>
      <c r="DB198" s="113"/>
      <c r="DC198" s="113"/>
      <c r="DD198" s="113"/>
      <c r="DE198" s="113"/>
      <c r="DF198" s="113"/>
      <c r="DG198" s="113"/>
      <c r="DH198" s="113"/>
      <c r="DI198" s="113"/>
      <c r="DJ198" s="113"/>
      <c r="DK198" s="113"/>
      <c r="DL198" s="113"/>
      <c r="DM198" s="113"/>
      <c r="DN198" s="113"/>
      <c r="DO198" s="113"/>
      <c r="DP198" s="113"/>
      <c r="DQ198" s="113"/>
      <c r="DR198" s="113"/>
      <c r="DS198" s="113"/>
      <c r="DT198" s="113"/>
      <c r="DU198" s="113"/>
      <c r="DV198" s="113"/>
      <c r="DW198" s="113"/>
      <c r="DX198" s="113"/>
      <c r="DY198" s="113"/>
      <c r="DZ198" s="113"/>
      <c r="EA198" s="113"/>
      <c r="EB198" s="113"/>
      <c r="EC198" s="113"/>
    </row>
    <row r="199" spans="1:133" s="5" customFormat="1" ht="21.95" customHeight="1" x14ac:dyDescent="0.2">
      <c r="A199" s="126"/>
      <c r="B199" s="126"/>
      <c r="C199" s="135"/>
      <c r="D199" s="128"/>
      <c r="E199" s="9">
        <v>131</v>
      </c>
      <c r="F199" s="16" t="s">
        <v>26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95">
        <f t="shared" si="56"/>
        <v>0</v>
      </c>
      <c r="T199" s="38"/>
      <c r="U199" s="110"/>
      <c r="V199" s="113"/>
      <c r="W199" s="114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  <c r="BQ199" s="113"/>
      <c r="BR199" s="113"/>
      <c r="BS199" s="113"/>
      <c r="BT199" s="113"/>
      <c r="BU199" s="113"/>
      <c r="BV199" s="113"/>
      <c r="BW199" s="113"/>
      <c r="BX199" s="113"/>
      <c r="BY199" s="113"/>
      <c r="BZ199" s="113"/>
      <c r="CA199" s="113"/>
      <c r="CB199" s="113"/>
      <c r="CC199" s="113"/>
      <c r="CD199" s="113"/>
      <c r="CE199" s="113"/>
      <c r="CF199" s="113"/>
      <c r="CG199" s="113"/>
      <c r="CH199" s="113"/>
      <c r="CI199" s="113"/>
      <c r="CJ199" s="113"/>
      <c r="CK199" s="113"/>
      <c r="CL199" s="113"/>
      <c r="CM199" s="113"/>
      <c r="CN199" s="113"/>
      <c r="CO199" s="113"/>
      <c r="CP199" s="113"/>
      <c r="CQ199" s="113"/>
      <c r="CR199" s="113"/>
      <c r="CS199" s="113"/>
      <c r="CT199" s="113"/>
      <c r="CU199" s="113"/>
      <c r="CV199" s="113"/>
      <c r="CW199" s="113"/>
      <c r="CX199" s="113"/>
      <c r="CY199" s="113"/>
      <c r="CZ199" s="113"/>
      <c r="DA199" s="113"/>
      <c r="DB199" s="113"/>
      <c r="DC199" s="113"/>
      <c r="DD199" s="113"/>
      <c r="DE199" s="113"/>
      <c r="DF199" s="113"/>
      <c r="DG199" s="113"/>
      <c r="DH199" s="113"/>
      <c r="DI199" s="113"/>
      <c r="DJ199" s="113"/>
      <c r="DK199" s="113"/>
      <c r="DL199" s="113"/>
      <c r="DM199" s="113"/>
      <c r="DN199" s="113"/>
      <c r="DO199" s="113"/>
      <c r="DP199" s="113"/>
      <c r="DQ199" s="113"/>
      <c r="DR199" s="113"/>
      <c r="DS199" s="113"/>
      <c r="DT199" s="113"/>
      <c r="DU199" s="113"/>
      <c r="DV199" s="113"/>
      <c r="DW199" s="113"/>
      <c r="DX199" s="113"/>
      <c r="DY199" s="113"/>
      <c r="DZ199" s="113"/>
      <c r="EA199" s="113"/>
      <c r="EB199" s="113"/>
      <c r="EC199" s="113"/>
    </row>
    <row r="200" spans="1:133" s="5" customFormat="1" ht="21.95" customHeight="1" x14ac:dyDescent="0.2">
      <c r="A200" s="126"/>
      <c r="B200" s="126"/>
      <c r="C200" s="135"/>
      <c r="D200" s="128"/>
      <c r="E200" s="9">
        <v>133</v>
      </c>
      <c r="F200" s="16" t="s">
        <v>22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50">
        <v>0</v>
      </c>
      <c r="Q200" s="50">
        <v>0</v>
      </c>
      <c r="R200" s="57">
        <v>0</v>
      </c>
      <c r="S200" s="95">
        <f t="shared" si="56"/>
        <v>0</v>
      </c>
      <c r="T200" s="38">
        <f t="shared" ref="T200:T202" si="58">S200/12</f>
        <v>0</v>
      </c>
      <c r="U200" s="110">
        <f>SUM(S198:T201)</f>
        <v>13000000</v>
      </c>
      <c r="V200" s="113"/>
      <c r="W200" s="114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3"/>
      <c r="CZ200" s="113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</row>
    <row r="201" spans="1:133" s="5" customFormat="1" ht="21.95" customHeight="1" thickBot="1" x14ac:dyDescent="0.25">
      <c r="A201" s="139"/>
      <c r="B201" s="139"/>
      <c r="C201" s="136"/>
      <c r="D201" s="129"/>
      <c r="E201" s="8">
        <v>232</v>
      </c>
      <c r="F201" s="32" t="s">
        <v>21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3">
        <v>0</v>
      </c>
      <c r="M201" s="53">
        <v>0</v>
      </c>
      <c r="N201" s="53">
        <v>0</v>
      </c>
      <c r="O201" s="39">
        <v>0</v>
      </c>
      <c r="P201" s="39">
        <v>0</v>
      </c>
      <c r="Q201" s="53">
        <v>0</v>
      </c>
      <c r="R201" s="39">
        <v>0</v>
      </c>
      <c r="S201" s="94">
        <f t="shared" si="56"/>
        <v>0</v>
      </c>
      <c r="T201" s="43">
        <f t="shared" si="58"/>
        <v>0</v>
      </c>
      <c r="U201" s="110"/>
      <c r="V201" s="113"/>
      <c r="W201" s="114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3"/>
      <c r="CA201" s="113"/>
      <c r="CB201" s="113"/>
      <c r="CC201" s="113"/>
      <c r="CD201" s="113"/>
      <c r="CE201" s="113"/>
      <c r="CF201" s="113"/>
      <c r="CG201" s="113"/>
      <c r="CH201" s="113"/>
      <c r="CI201" s="113"/>
      <c r="CJ201" s="113"/>
      <c r="CK201" s="113"/>
      <c r="CL201" s="113"/>
      <c r="CM201" s="113"/>
      <c r="CN201" s="113"/>
      <c r="CO201" s="113"/>
      <c r="CP201" s="113"/>
      <c r="CQ201" s="113"/>
      <c r="CR201" s="113"/>
      <c r="CS201" s="113"/>
      <c r="CT201" s="113"/>
      <c r="CU201" s="113"/>
      <c r="CV201" s="113"/>
      <c r="CW201" s="113"/>
      <c r="CX201" s="113"/>
      <c r="CY201" s="113"/>
      <c r="CZ201" s="113"/>
      <c r="DA201" s="113"/>
      <c r="DB201" s="113"/>
      <c r="DC201" s="113"/>
      <c r="DD201" s="113"/>
      <c r="DE201" s="113"/>
      <c r="DF201" s="113"/>
      <c r="DG201" s="113"/>
      <c r="DH201" s="113"/>
      <c r="DI201" s="113"/>
      <c r="DJ201" s="113"/>
      <c r="DK201" s="113"/>
      <c r="DL201" s="113"/>
      <c r="DM201" s="113"/>
      <c r="DN201" s="113"/>
      <c r="DO201" s="113"/>
      <c r="DP201" s="113"/>
      <c r="DQ201" s="113"/>
      <c r="DR201" s="113"/>
      <c r="DS201" s="113"/>
      <c r="DT201" s="113"/>
      <c r="DU201" s="113"/>
      <c r="DV201" s="113"/>
      <c r="DW201" s="113"/>
      <c r="DX201" s="113"/>
      <c r="DY201" s="113"/>
      <c r="DZ201" s="113"/>
      <c r="EA201" s="113"/>
      <c r="EB201" s="113"/>
      <c r="EC201" s="113"/>
    </row>
    <row r="202" spans="1:133" s="5" customFormat="1" ht="21.95" customHeight="1" x14ac:dyDescent="0.2">
      <c r="A202" s="126">
        <v>51</v>
      </c>
      <c r="B202" s="126">
        <f t="shared" si="39"/>
        <v>1000</v>
      </c>
      <c r="C202" s="135">
        <v>3947997</v>
      </c>
      <c r="D202" s="137" t="s">
        <v>70</v>
      </c>
      <c r="E202" s="11">
        <v>144</v>
      </c>
      <c r="F202" s="16" t="s">
        <v>33</v>
      </c>
      <c r="G202" s="50">
        <v>2000000</v>
      </c>
      <c r="H202" s="50">
        <v>2000000</v>
      </c>
      <c r="I202" s="50">
        <v>2000000</v>
      </c>
      <c r="J202" s="50">
        <v>2000000</v>
      </c>
      <c r="K202" s="50">
        <v>2000000</v>
      </c>
      <c r="L202" s="50">
        <v>2000000</v>
      </c>
      <c r="M202" s="50">
        <v>2000000</v>
      </c>
      <c r="N202" s="50">
        <v>2000000</v>
      </c>
      <c r="O202" s="50">
        <v>2000000</v>
      </c>
      <c r="P202" s="50">
        <v>2000000</v>
      </c>
      <c r="Q202" s="50">
        <v>2000000</v>
      </c>
      <c r="R202" s="50">
        <v>2000000</v>
      </c>
      <c r="S202" s="95">
        <f t="shared" ref="S202:S205" si="59">SUM(G202:R202)</f>
        <v>24000000</v>
      </c>
      <c r="T202" s="45">
        <f t="shared" si="58"/>
        <v>2000000</v>
      </c>
      <c r="U202" s="109"/>
      <c r="V202" s="113"/>
      <c r="W202" s="114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3"/>
      <c r="CA202" s="113"/>
      <c r="CB202" s="113"/>
      <c r="CC202" s="113"/>
      <c r="CD202" s="113"/>
      <c r="CE202" s="113"/>
      <c r="CF202" s="113"/>
      <c r="CG202" s="113"/>
      <c r="CH202" s="113"/>
      <c r="CI202" s="113"/>
      <c r="CJ202" s="113"/>
      <c r="CK202" s="113"/>
      <c r="CL202" s="113"/>
      <c r="CM202" s="113"/>
      <c r="CN202" s="113"/>
      <c r="CO202" s="113"/>
      <c r="CP202" s="113"/>
      <c r="CQ202" s="113"/>
      <c r="CR202" s="113"/>
      <c r="CS202" s="113"/>
      <c r="CT202" s="113"/>
      <c r="CU202" s="113"/>
      <c r="CV202" s="113"/>
      <c r="CW202" s="113"/>
      <c r="CX202" s="113"/>
      <c r="CY202" s="113"/>
      <c r="CZ202" s="113"/>
      <c r="DA202" s="113"/>
      <c r="DB202" s="113"/>
      <c r="DC202" s="113"/>
      <c r="DD202" s="113"/>
      <c r="DE202" s="113"/>
      <c r="DF202" s="113"/>
      <c r="DG202" s="113"/>
      <c r="DH202" s="113"/>
      <c r="DI202" s="113"/>
      <c r="DJ202" s="113"/>
      <c r="DK202" s="113"/>
      <c r="DL202" s="113"/>
      <c r="DM202" s="113"/>
      <c r="DN202" s="113"/>
      <c r="DO202" s="113"/>
      <c r="DP202" s="113"/>
      <c r="DQ202" s="113"/>
      <c r="DR202" s="113"/>
      <c r="DS202" s="113"/>
      <c r="DT202" s="113"/>
      <c r="DU202" s="113"/>
      <c r="DV202" s="113"/>
      <c r="DW202" s="113"/>
      <c r="DX202" s="113"/>
      <c r="DY202" s="113"/>
      <c r="DZ202" s="113"/>
      <c r="EA202" s="113"/>
      <c r="EB202" s="113"/>
      <c r="EC202" s="113"/>
    </row>
    <row r="203" spans="1:133" s="5" customFormat="1" ht="21.95" customHeight="1" x14ac:dyDescent="0.2">
      <c r="A203" s="126"/>
      <c r="B203" s="126"/>
      <c r="C203" s="135"/>
      <c r="D203" s="128"/>
      <c r="E203" s="9">
        <v>131</v>
      </c>
      <c r="F203" s="16" t="s">
        <v>26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95">
        <f t="shared" si="59"/>
        <v>0</v>
      </c>
      <c r="T203" s="38"/>
      <c r="U203" s="110"/>
      <c r="V203" s="113"/>
      <c r="W203" s="114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3"/>
      <c r="CA203" s="113"/>
      <c r="CB203" s="113"/>
      <c r="CC203" s="113"/>
      <c r="CD203" s="113"/>
      <c r="CE203" s="113"/>
      <c r="CF203" s="113"/>
      <c r="CG203" s="113"/>
      <c r="CH203" s="113"/>
      <c r="CI203" s="113"/>
      <c r="CJ203" s="113"/>
      <c r="CK203" s="113"/>
      <c r="CL203" s="113"/>
      <c r="CM203" s="113"/>
      <c r="CN203" s="113"/>
      <c r="CO203" s="113"/>
      <c r="CP203" s="113"/>
      <c r="CQ203" s="113"/>
      <c r="CR203" s="113"/>
      <c r="CS203" s="113"/>
      <c r="CT203" s="113"/>
      <c r="CU203" s="113"/>
      <c r="CV203" s="113"/>
      <c r="CW203" s="113"/>
      <c r="CX203" s="113"/>
      <c r="CY203" s="113"/>
      <c r="CZ203" s="113"/>
      <c r="DA203" s="113"/>
      <c r="DB203" s="113"/>
      <c r="DC203" s="113"/>
      <c r="DD203" s="113"/>
      <c r="DE203" s="113"/>
      <c r="DF203" s="113"/>
      <c r="DG203" s="113"/>
      <c r="DH203" s="113"/>
      <c r="DI203" s="113"/>
      <c r="DJ203" s="113"/>
      <c r="DK203" s="113"/>
      <c r="DL203" s="113"/>
      <c r="DM203" s="113"/>
      <c r="DN203" s="113"/>
      <c r="DO203" s="113"/>
      <c r="DP203" s="113"/>
      <c r="DQ203" s="113"/>
      <c r="DR203" s="113"/>
      <c r="DS203" s="113"/>
      <c r="DT203" s="113"/>
      <c r="DU203" s="113"/>
      <c r="DV203" s="113"/>
      <c r="DW203" s="113"/>
      <c r="DX203" s="113"/>
      <c r="DY203" s="113"/>
      <c r="DZ203" s="113"/>
      <c r="EA203" s="113"/>
      <c r="EB203" s="113"/>
      <c r="EC203" s="113"/>
    </row>
    <row r="204" spans="1:133" s="5" customFormat="1" ht="21.95" customHeight="1" x14ac:dyDescent="0.2">
      <c r="A204" s="126"/>
      <c r="B204" s="126"/>
      <c r="C204" s="135"/>
      <c r="D204" s="128"/>
      <c r="E204" s="9">
        <v>133</v>
      </c>
      <c r="F204" s="16" t="s">
        <v>22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  <c r="O204" s="37">
        <v>0</v>
      </c>
      <c r="P204" s="50">
        <v>0</v>
      </c>
      <c r="Q204" s="50">
        <v>0</v>
      </c>
      <c r="R204" s="57">
        <v>0</v>
      </c>
      <c r="S204" s="95">
        <f t="shared" si="59"/>
        <v>0</v>
      </c>
      <c r="T204" s="38">
        <f t="shared" ref="T204:T206" si="60">S204/12</f>
        <v>0</v>
      </c>
      <c r="U204" s="110">
        <f>SUM(S202:T205)</f>
        <v>26000000</v>
      </c>
      <c r="V204" s="113"/>
      <c r="W204" s="114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3"/>
      <c r="CA204" s="113"/>
      <c r="CB204" s="113"/>
      <c r="CC204" s="113"/>
      <c r="CD204" s="113"/>
      <c r="CE204" s="113"/>
      <c r="CF204" s="113"/>
      <c r="CG204" s="113"/>
      <c r="CH204" s="113"/>
      <c r="CI204" s="113"/>
      <c r="CJ204" s="113"/>
      <c r="CK204" s="113"/>
      <c r="CL204" s="113"/>
      <c r="CM204" s="113"/>
      <c r="CN204" s="113"/>
      <c r="CO204" s="113"/>
      <c r="CP204" s="113"/>
      <c r="CQ204" s="113"/>
      <c r="CR204" s="113"/>
      <c r="CS204" s="113"/>
      <c r="CT204" s="113"/>
      <c r="CU204" s="113"/>
      <c r="CV204" s="113"/>
      <c r="CW204" s="113"/>
      <c r="CX204" s="113"/>
      <c r="CY204" s="113"/>
      <c r="CZ204" s="113"/>
      <c r="DA204" s="113"/>
      <c r="DB204" s="113"/>
      <c r="DC204" s="113"/>
      <c r="DD204" s="113"/>
      <c r="DE204" s="113"/>
      <c r="DF204" s="113"/>
      <c r="DG204" s="113"/>
      <c r="DH204" s="113"/>
      <c r="DI204" s="113"/>
      <c r="DJ204" s="113"/>
      <c r="DK204" s="113"/>
      <c r="DL204" s="113"/>
      <c r="DM204" s="113"/>
      <c r="DN204" s="113"/>
      <c r="DO204" s="113"/>
      <c r="DP204" s="113"/>
      <c r="DQ204" s="113"/>
      <c r="DR204" s="113"/>
      <c r="DS204" s="113"/>
      <c r="DT204" s="113"/>
      <c r="DU204" s="113"/>
      <c r="DV204" s="113"/>
      <c r="DW204" s="113"/>
      <c r="DX204" s="113"/>
      <c r="DY204" s="113"/>
      <c r="DZ204" s="113"/>
      <c r="EA204" s="113"/>
      <c r="EB204" s="113"/>
      <c r="EC204" s="113"/>
    </row>
    <row r="205" spans="1:133" s="5" customFormat="1" ht="21.95" customHeight="1" thickBot="1" x14ac:dyDescent="0.25">
      <c r="A205" s="139"/>
      <c r="B205" s="139"/>
      <c r="C205" s="136"/>
      <c r="D205" s="129"/>
      <c r="E205" s="8">
        <v>232</v>
      </c>
      <c r="F205" s="32" t="s">
        <v>21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3">
        <v>0</v>
      </c>
      <c r="M205" s="53">
        <v>0</v>
      </c>
      <c r="N205" s="53">
        <v>0</v>
      </c>
      <c r="O205" s="39">
        <v>0</v>
      </c>
      <c r="P205" s="39">
        <v>0</v>
      </c>
      <c r="Q205" s="53">
        <v>0</v>
      </c>
      <c r="R205" s="39">
        <v>0</v>
      </c>
      <c r="S205" s="94">
        <f t="shared" si="59"/>
        <v>0</v>
      </c>
      <c r="T205" s="43">
        <f t="shared" si="60"/>
        <v>0</v>
      </c>
      <c r="U205" s="110"/>
      <c r="V205" s="113"/>
      <c r="W205" s="114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3"/>
      <c r="CA205" s="113"/>
      <c r="CB205" s="113"/>
      <c r="CC205" s="113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3"/>
      <c r="CO205" s="113"/>
      <c r="CP205" s="113"/>
      <c r="CQ205" s="113"/>
      <c r="CR205" s="113"/>
      <c r="CS205" s="113"/>
      <c r="CT205" s="113"/>
      <c r="CU205" s="113"/>
      <c r="CV205" s="113"/>
      <c r="CW205" s="113"/>
      <c r="CX205" s="113"/>
      <c r="CY205" s="113"/>
      <c r="CZ205" s="113"/>
      <c r="DA205" s="113"/>
      <c r="DB205" s="113"/>
      <c r="DC205" s="113"/>
      <c r="DD205" s="113"/>
      <c r="DE205" s="113"/>
      <c r="DF205" s="113"/>
      <c r="DG205" s="113"/>
      <c r="DH205" s="113"/>
      <c r="DI205" s="113"/>
      <c r="DJ205" s="113"/>
      <c r="DK205" s="113"/>
      <c r="DL205" s="113"/>
      <c r="DM205" s="113"/>
      <c r="DN205" s="113"/>
      <c r="DO205" s="113"/>
      <c r="DP205" s="113"/>
      <c r="DQ205" s="113"/>
      <c r="DR205" s="113"/>
      <c r="DS205" s="113"/>
      <c r="DT205" s="113"/>
      <c r="DU205" s="113"/>
      <c r="DV205" s="113"/>
      <c r="DW205" s="113"/>
      <c r="DX205" s="113"/>
      <c r="DY205" s="113"/>
      <c r="DZ205" s="113"/>
      <c r="EA205" s="113"/>
      <c r="EB205" s="113"/>
      <c r="EC205" s="113"/>
    </row>
    <row r="206" spans="1:133" s="5" customFormat="1" ht="21.95" customHeight="1" x14ac:dyDescent="0.2">
      <c r="A206" s="126">
        <v>52</v>
      </c>
      <c r="B206" s="126">
        <f t="shared" ref="B206:B260" si="61">$B$38</f>
        <v>1000</v>
      </c>
      <c r="C206" s="135">
        <v>4705235</v>
      </c>
      <c r="D206" s="137" t="s">
        <v>71</v>
      </c>
      <c r="E206" s="11">
        <v>144</v>
      </c>
      <c r="F206" s="16" t="s">
        <v>33</v>
      </c>
      <c r="G206" s="50">
        <v>2000000</v>
      </c>
      <c r="H206" s="50">
        <v>2000000</v>
      </c>
      <c r="I206" s="50">
        <v>2000000</v>
      </c>
      <c r="J206" s="50">
        <v>2000000</v>
      </c>
      <c r="K206" s="50">
        <v>2000000</v>
      </c>
      <c r="L206" s="50">
        <v>2000000</v>
      </c>
      <c r="M206" s="50">
        <v>2000000</v>
      </c>
      <c r="N206" s="50">
        <v>2000000</v>
      </c>
      <c r="O206" s="50">
        <v>2000000</v>
      </c>
      <c r="P206" s="50">
        <v>2000000</v>
      </c>
      <c r="Q206" s="50">
        <v>2000000</v>
      </c>
      <c r="R206" s="50">
        <v>2000000</v>
      </c>
      <c r="S206" s="95">
        <f t="shared" ref="S206:S209" si="62">SUM(G206:R206)</f>
        <v>24000000</v>
      </c>
      <c r="T206" s="45">
        <f t="shared" si="60"/>
        <v>2000000</v>
      </c>
      <c r="U206" s="109"/>
      <c r="V206" s="113"/>
      <c r="W206" s="114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3"/>
      <c r="CA206" s="113"/>
      <c r="CB206" s="113"/>
      <c r="CC206" s="113"/>
      <c r="CD206" s="113"/>
      <c r="CE206" s="113"/>
      <c r="CF206" s="113"/>
      <c r="CG206" s="113"/>
      <c r="CH206" s="113"/>
      <c r="CI206" s="113"/>
      <c r="CJ206" s="113"/>
      <c r="CK206" s="113"/>
      <c r="CL206" s="113"/>
      <c r="CM206" s="113"/>
      <c r="CN206" s="113"/>
      <c r="CO206" s="113"/>
      <c r="CP206" s="113"/>
      <c r="CQ206" s="113"/>
      <c r="CR206" s="113"/>
      <c r="CS206" s="113"/>
      <c r="CT206" s="113"/>
      <c r="CU206" s="113"/>
      <c r="CV206" s="113"/>
      <c r="CW206" s="113"/>
      <c r="CX206" s="113"/>
      <c r="CY206" s="113"/>
      <c r="CZ206" s="113"/>
      <c r="DA206" s="113"/>
      <c r="DB206" s="113"/>
      <c r="DC206" s="113"/>
      <c r="DD206" s="113"/>
      <c r="DE206" s="113"/>
      <c r="DF206" s="113"/>
      <c r="DG206" s="113"/>
      <c r="DH206" s="113"/>
      <c r="DI206" s="113"/>
      <c r="DJ206" s="113"/>
      <c r="DK206" s="113"/>
      <c r="DL206" s="113"/>
      <c r="DM206" s="113"/>
      <c r="DN206" s="113"/>
      <c r="DO206" s="113"/>
      <c r="DP206" s="113"/>
      <c r="DQ206" s="113"/>
      <c r="DR206" s="113"/>
      <c r="DS206" s="113"/>
      <c r="DT206" s="113"/>
      <c r="DU206" s="113"/>
      <c r="DV206" s="113"/>
      <c r="DW206" s="113"/>
      <c r="DX206" s="113"/>
      <c r="DY206" s="113"/>
      <c r="DZ206" s="113"/>
      <c r="EA206" s="113"/>
      <c r="EB206" s="113"/>
      <c r="EC206" s="113"/>
    </row>
    <row r="207" spans="1:133" s="5" customFormat="1" ht="21.95" customHeight="1" x14ac:dyDescent="0.2">
      <c r="A207" s="126"/>
      <c r="B207" s="126"/>
      <c r="C207" s="135"/>
      <c r="D207" s="128"/>
      <c r="E207" s="9">
        <v>131</v>
      </c>
      <c r="F207" s="16" t="s">
        <v>26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95">
        <f t="shared" si="62"/>
        <v>0</v>
      </c>
      <c r="T207" s="38"/>
      <c r="U207" s="110"/>
      <c r="V207" s="113"/>
      <c r="W207" s="114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3"/>
      <c r="CA207" s="113"/>
      <c r="CB207" s="113"/>
      <c r="CC207" s="113"/>
      <c r="CD207" s="113"/>
      <c r="CE207" s="113"/>
      <c r="CF207" s="113"/>
      <c r="CG207" s="113"/>
      <c r="CH207" s="113"/>
      <c r="CI207" s="113"/>
      <c r="CJ207" s="113"/>
      <c r="CK207" s="113"/>
      <c r="CL207" s="113"/>
      <c r="CM207" s="113"/>
      <c r="CN207" s="113"/>
      <c r="CO207" s="113"/>
      <c r="CP207" s="113"/>
      <c r="CQ207" s="113"/>
      <c r="CR207" s="113"/>
      <c r="CS207" s="113"/>
      <c r="CT207" s="113"/>
      <c r="CU207" s="113"/>
      <c r="CV207" s="113"/>
      <c r="CW207" s="113"/>
      <c r="CX207" s="113"/>
      <c r="CY207" s="113"/>
      <c r="CZ207" s="113"/>
      <c r="DA207" s="113"/>
      <c r="DB207" s="113"/>
      <c r="DC207" s="113"/>
      <c r="DD207" s="113"/>
      <c r="DE207" s="113"/>
      <c r="DF207" s="113"/>
      <c r="DG207" s="113"/>
      <c r="DH207" s="113"/>
      <c r="DI207" s="113"/>
      <c r="DJ207" s="113"/>
      <c r="DK207" s="113"/>
      <c r="DL207" s="113"/>
      <c r="DM207" s="113"/>
      <c r="DN207" s="113"/>
      <c r="DO207" s="113"/>
      <c r="DP207" s="113"/>
      <c r="DQ207" s="113"/>
      <c r="DR207" s="113"/>
      <c r="DS207" s="113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</row>
    <row r="208" spans="1:133" s="5" customFormat="1" ht="21.95" customHeight="1" x14ac:dyDescent="0.2">
      <c r="A208" s="126"/>
      <c r="B208" s="126"/>
      <c r="C208" s="135"/>
      <c r="D208" s="128"/>
      <c r="E208" s="9">
        <v>133</v>
      </c>
      <c r="F208" s="16" t="s">
        <v>22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50">
        <v>0</v>
      </c>
      <c r="Q208" s="50">
        <v>0</v>
      </c>
      <c r="R208" s="57">
        <v>0</v>
      </c>
      <c r="S208" s="95">
        <f t="shared" si="62"/>
        <v>0</v>
      </c>
      <c r="T208" s="38">
        <f t="shared" ref="T208:T210" si="63">S208/12</f>
        <v>0</v>
      </c>
      <c r="U208" s="110">
        <f>SUM(S206:T209)</f>
        <v>26000000</v>
      </c>
      <c r="V208" s="113"/>
      <c r="W208" s="114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3"/>
      <c r="CO208" s="113"/>
      <c r="CP208" s="113"/>
      <c r="CQ208" s="113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3"/>
      <c r="DC208" s="113"/>
      <c r="DD208" s="113"/>
      <c r="DE208" s="113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  <c r="DP208" s="113"/>
      <c r="DQ208" s="113"/>
      <c r="DR208" s="113"/>
      <c r="DS208" s="113"/>
      <c r="DT208" s="113"/>
      <c r="DU208" s="113"/>
      <c r="DV208" s="113"/>
      <c r="DW208" s="113"/>
      <c r="DX208" s="113"/>
      <c r="DY208" s="113"/>
      <c r="DZ208" s="113"/>
      <c r="EA208" s="113"/>
      <c r="EB208" s="113"/>
      <c r="EC208" s="113"/>
    </row>
    <row r="209" spans="1:133" s="5" customFormat="1" ht="21.95" customHeight="1" thickBot="1" x14ac:dyDescent="0.25">
      <c r="A209" s="139"/>
      <c r="B209" s="139"/>
      <c r="C209" s="136"/>
      <c r="D209" s="129"/>
      <c r="E209" s="8">
        <v>232</v>
      </c>
      <c r="F209" s="32" t="s">
        <v>21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39">
        <v>0</v>
      </c>
      <c r="P209" s="39">
        <v>0</v>
      </c>
      <c r="Q209" s="53">
        <v>0</v>
      </c>
      <c r="R209" s="39">
        <v>0</v>
      </c>
      <c r="S209" s="94">
        <f t="shared" si="62"/>
        <v>0</v>
      </c>
      <c r="T209" s="43">
        <f t="shared" si="63"/>
        <v>0</v>
      </c>
      <c r="U209" s="110"/>
      <c r="V209" s="113"/>
      <c r="W209" s="114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3"/>
      <c r="CO209" s="113"/>
      <c r="CP209" s="113"/>
      <c r="CQ209" s="113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3"/>
      <c r="DC209" s="113"/>
      <c r="DD209" s="113"/>
      <c r="DE209" s="113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3"/>
      <c r="DQ209" s="113"/>
      <c r="DR209" s="113"/>
      <c r="DS209" s="113"/>
      <c r="DT209" s="113"/>
      <c r="DU209" s="113"/>
      <c r="DV209" s="113"/>
      <c r="DW209" s="113"/>
      <c r="DX209" s="113"/>
      <c r="DY209" s="113"/>
      <c r="DZ209" s="113"/>
      <c r="EA209" s="113"/>
      <c r="EB209" s="113"/>
      <c r="EC209" s="113"/>
    </row>
    <row r="210" spans="1:133" s="5" customFormat="1" ht="21.95" customHeight="1" x14ac:dyDescent="0.2">
      <c r="A210" s="126">
        <v>53</v>
      </c>
      <c r="B210" s="126">
        <f t="shared" si="61"/>
        <v>1000</v>
      </c>
      <c r="C210" s="135">
        <v>1145211</v>
      </c>
      <c r="D210" s="137" t="s">
        <v>72</v>
      </c>
      <c r="E210" s="11">
        <v>144</v>
      </c>
      <c r="F210" s="16" t="s">
        <v>33</v>
      </c>
      <c r="G210" s="50">
        <v>1000000</v>
      </c>
      <c r="H210" s="50">
        <v>1000000</v>
      </c>
      <c r="I210" s="50">
        <v>1000000</v>
      </c>
      <c r="J210" s="50">
        <v>1000000</v>
      </c>
      <c r="K210" s="50">
        <v>1000000</v>
      </c>
      <c r="L210" s="50">
        <v>1000000</v>
      </c>
      <c r="M210" s="50">
        <v>1000000</v>
      </c>
      <c r="N210" s="50">
        <v>1000000</v>
      </c>
      <c r="O210" s="50">
        <v>1000000</v>
      </c>
      <c r="P210" s="50">
        <v>1000000</v>
      </c>
      <c r="Q210" s="50">
        <v>1000000</v>
      </c>
      <c r="R210" s="50">
        <v>1000000</v>
      </c>
      <c r="S210" s="95">
        <f t="shared" ref="S210:S213" si="64">SUM(G210:R210)</f>
        <v>12000000</v>
      </c>
      <c r="T210" s="45">
        <f t="shared" si="63"/>
        <v>1000000</v>
      </c>
      <c r="U210" s="109"/>
      <c r="V210" s="113"/>
      <c r="W210" s="114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3"/>
      <c r="CA210" s="113"/>
      <c r="CB210" s="113"/>
      <c r="CC210" s="113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3"/>
      <c r="CO210" s="113"/>
      <c r="CP210" s="113"/>
      <c r="CQ210" s="113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3"/>
      <c r="DC210" s="113"/>
      <c r="DD210" s="113"/>
      <c r="DE210" s="113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3"/>
      <c r="DQ210" s="113"/>
      <c r="DR210" s="113"/>
      <c r="DS210" s="113"/>
      <c r="DT210" s="113"/>
      <c r="DU210" s="113"/>
      <c r="DV210" s="113"/>
      <c r="DW210" s="113"/>
      <c r="DX210" s="113"/>
      <c r="DY210" s="113"/>
      <c r="DZ210" s="113"/>
      <c r="EA210" s="113"/>
      <c r="EB210" s="113"/>
      <c r="EC210" s="113"/>
    </row>
    <row r="211" spans="1:133" s="5" customFormat="1" ht="21.95" customHeight="1" x14ac:dyDescent="0.2">
      <c r="A211" s="126"/>
      <c r="B211" s="126"/>
      <c r="C211" s="135"/>
      <c r="D211" s="128"/>
      <c r="E211" s="9">
        <v>131</v>
      </c>
      <c r="F211" s="16" t="s">
        <v>26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95">
        <f t="shared" si="64"/>
        <v>0</v>
      </c>
      <c r="T211" s="38"/>
      <c r="U211" s="110"/>
      <c r="V211" s="113"/>
      <c r="W211" s="114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3"/>
      <c r="CA211" s="113"/>
      <c r="CB211" s="113"/>
      <c r="CC211" s="113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13"/>
      <c r="CO211" s="113"/>
      <c r="CP211" s="113"/>
      <c r="CQ211" s="113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13"/>
      <c r="DC211" s="113"/>
      <c r="DD211" s="113"/>
      <c r="DE211" s="113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13"/>
      <c r="DQ211" s="113"/>
      <c r="DR211" s="113"/>
      <c r="DS211" s="113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</row>
    <row r="212" spans="1:133" s="5" customFormat="1" ht="21.95" customHeight="1" x14ac:dyDescent="0.2">
      <c r="A212" s="126"/>
      <c r="B212" s="126"/>
      <c r="C212" s="135"/>
      <c r="D212" s="128"/>
      <c r="E212" s="9">
        <v>133</v>
      </c>
      <c r="F212" s="16" t="s">
        <v>22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50">
        <v>0</v>
      </c>
      <c r="Q212" s="50">
        <v>0</v>
      </c>
      <c r="R212" s="57">
        <v>0</v>
      </c>
      <c r="S212" s="95">
        <f t="shared" si="64"/>
        <v>0</v>
      </c>
      <c r="T212" s="38">
        <f t="shared" ref="T212:T214" si="65">S212/12</f>
        <v>0</v>
      </c>
      <c r="U212" s="110">
        <f>SUM(S210:T213)</f>
        <v>13000000</v>
      </c>
      <c r="V212" s="113"/>
      <c r="W212" s="114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13"/>
      <c r="CA212" s="113"/>
      <c r="CB212" s="113"/>
      <c r="CC212" s="113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13"/>
      <c r="CO212" s="113"/>
      <c r="CP212" s="113"/>
      <c r="CQ212" s="113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13"/>
      <c r="DC212" s="113"/>
      <c r="DD212" s="113"/>
      <c r="DE212" s="113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13"/>
      <c r="DQ212" s="113"/>
      <c r="DR212" s="113"/>
      <c r="DS212" s="113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</row>
    <row r="213" spans="1:133" s="5" customFormat="1" ht="21.95" customHeight="1" thickBot="1" x14ac:dyDescent="0.25">
      <c r="A213" s="139"/>
      <c r="B213" s="139"/>
      <c r="C213" s="136"/>
      <c r="D213" s="129"/>
      <c r="E213" s="8">
        <v>232</v>
      </c>
      <c r="F213" s="32" t="s">
        <v>21</v>
      </c>
      <c r="G213" s="53">
        <v>0</v>
      </c>
      <c r="H213" s="53">
        <v>0</v>
      </c>
      <c r="I213" s="53"/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39">
        <v>0</v>
      </c>
      <c r="P213" s="39">
        <v>0</v>
      </c>
      <c r="Q213" s="53">
        <v>0</v>
      </c>
      <c r="R213" s="39">
        <v>0</v>
      </c>
      <c r="S213" s="94">
        <f t="shared" si="64"/>
        <v>0</v>
      </c>
      <c r="T213" s="43">
        <f t="shared" si="65"/>
        <v>0</v>
      </c>
      <c r="U213" s="110"/>
      <c r="V213" s="113"/>
      <c r="W213" s="114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13"/>
      <c r="CA213" s="113"/>
      <c r="CB213" s="113"/>
      <c r="CC213" s="113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13"/>
      <c r="CO213" s="113"/>
      <c r="CP213" s="113"/>
      <c r="CQ213" s="113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13"/>
      <c r="DC213" s="113"/>
      <c r="DD213" s="113"/>
      <c r="DE213" s="113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13"/>
      <c r="DQ213" s="113"/>
      <c r="DR213" s="113"/>
      <c r="DS213" s="113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</row>
    <row r="214" spans="1:133" s="5" customFormat="1" ht="21.95" customHeight="1" x14ac:dyDescent="0.2">
      <c r="A214" s="126">
        <v>54</v>
      </c>
      <c r="B214" s="126">
        <f t="shared" si="61"/>
        <v>1000</v>
      </c>
      <c r="C214" s="135">
        <v>5263326</v>
      </c>
      <c r="D214" s="137" t="s">
        <v>73</v>
      </c>
      <c r="E214" s="11">
        <v>144</v>
      </c>
      <c r="F214" s="16" t="s">
        <v>33</v>
      </c>
      <c r="G214" s="50">
        <v>2000000</v>
      </c>
      <c r="H214" s="50">
        <v>2000000</v>
      </c>
      <c r="I214" s="50">
        <v>2000000</v>
      </c>
      <c r="J214" s="50">
        <v>2000000</v>
      </c>
      <c r="K214" s="50">
        <v>2000000</v>
      </c>
      <c r="L214" s="50">
        <v>2000000</v>
      </c>
      <c r="M214" s="50">
        <v>2000000</v>
      </c>
      <c r="N214" s="50">
        <v>2000000</v>
      </c>
      <c r="O214" s="50">
        <v>2000000</v>
      </c>
      <c r="P214" s="50">
        <v>2000000</v>
      </c>
      <c r="Q214" s="50">
        <v>2000000</v>
      </c>
      <c r="R214" s="50">
        <v>2000000</v>
      </c>
      <c r="S214" s="95">
        <f t="shared" ref="S214:S217" si="66">SUM(G214:R214)</f>
        <v>24000000</v>
      </c>
      <c r="T214" s="45">
        <f t="shared" si="65"/>
        <v>2000000</v>
      </c>
      <c r="U214" s="109"/>
      <c r="V214" s="113"/>
      <c r="W214" s="114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13"/>
      <c r="CA214" s="113"/>
      <c r="CB214" s="113"/>
      <c r="CC214" s="113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13"/>
      <c r="CO214" s="113"/>
      <c r="CP214" s="113"/>
      <c r="CQ214" s="113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13"/>
      <c r="DC214" s="113"/>
      <c r="DD214" s="113"/>
      <c r="DE214" s="113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13"/>
      <c r="DQ214" s="113"/>
      <c r="DR214" s="113"/>
      <c r="DS214" s="113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</row>
    <row r="215" spans="1:133" s="5" customFormat="1" ht="21.95" customHeight="1" x14ac:dyDescent="0.2">
      <c r="A215" s="126"/>
      <c r="B215" s="126"/>
      <c r="C215" s="135"/>
      <c r="D215" s="128"/>
      <c r="E215" s="9">
        <v>131</v>
      </c>
      <c r="F215" s="16" t="s">
        <v>26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95">
        <f t="shared" si="66"/>
        <v>0</v>
      </c>
      <c r="T215" s="38"/>
      <c r="U215" s="110"/>
      <c r="V215" s="113"/>
      <c r="W215" s="114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13"/>
      <c r="CA215" s="113"/>
      <c r="CB215" s="113"/>
      <c r="CC215" s="113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13"/>
      <c r="CO215" s="113"/>
      <c r="CP215" s="113"/>
      <c r="CQ215" s="113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13"/>
      <c r="DC215" s="113"/>
      <c r="DD215" s="113"/>
      <c r="DE215" s="113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13"/>
      <c r="DQ215" s="113"/>
      <c r="DR215" s="113"/>
      <c r="DS215" s="113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</row>
    <row r="216" spans="1:133" s="5" customFormat="1" ht="21.95" customHeight="1" x14ac:dyDescent="0.2">
      <c r="A216" s="126"/>
      <c r="B216" s="126"/>
      <c r="C216" s="135"/>
      <c r="D216" s="128"/>
      <c r="E216" s="9">
        <v>133</v>
      </c>
      <c r="F216" s="16" t="s">
        <v>22</v>
      </c>
      <c r="G216" s="37">
        <v>500000</v>
      </c>
      <c r="H216" s="37">
        <v>500000</v>
      </c>
      <c r="I216" s="37">
        <v>500000</v>
      </c>
      <c r="J216" s="37">
        <v>500000</v>
      </c>
      <c r="K216" s="37">
        <v>500000</v>
      </c>
      <c r="L216" s="37">
        <v>500000</v>
      </c>
      <c r="M216" s="37">
        <v>500000</v>
      </c>
      <c r="N216" s="37">
        <v>500000</v>
      </c>
      <c r="O216" s="37">
        <v>500000</v>
      </c>
      <c r="P216" s="37">
        <v>500000</v>
      </c>
      <c r="Q216" s="37">
        <v>500000</v>
      </c>
      <c r="R216" s="37">
        <v>500000</v>
      </c>
      <c r="S216" s="95">
        <f t="shared" si="66"/>
        <v>6000000</v>
      </c>
      <c r="T216" s="38">
        <f t="shared" ref="T216:T218" si="67">S216/12</f>
        <v>500000</v>
      </c>
      <c r="U216" s="110">
        <f>SUM(S214:T217)</f>
        <v>32500000</v>
      </c>
      <c r="V216" s="113"/>
      <c r="W216" s="114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13"/>
      <c r="CA216" s="113"/>
      <c r="CB216" s="113"/>
      <c r="CC216" s="113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13"/>
      <c r="CO216" s="113"/>
      <c r="CP216" s="113"/>
      <c r="CQ216" s="113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13"/>
      <c r="DC216" s="113"/>
      <c r="DD216" s="113"/>
      <c r="DE216" s="113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13"/>
      <c r="DQ216" s="113"/>
      <c r="DR216" s="113"/>
      <c r="DS216" s="113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</row>
    <row r="217" spans="1:133" s="5" customFormat="1" ht="21.95" customHeight="1" thickBot="1" x14ac:dyDescent="0.25">
      <c r="A217" s="139"/>
      <c r="B217" s="139"/>
      <c r="C217" s="136"/>
      <c r="D217" s="129"/>
      <c r="E217" s="8">
        <v>232</v>
      </c>
      <c r="F217" s="32" t="s">
        <v>21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39">
        <v>0</v>
      </c>
      <c r="P217" s="39">
        <v>0</v>
      </c>
      <c r="Q217" s="53">
        <v>0</v>
      </c>
      <c r="R217" s="39">
        <v>0</v>
      </c>
      <c r="S217" s="94">
        <f t="shared" si="66"/>
        <v>0</v>
      </c>
      <c r="T217" s="43">
        <f t="shared" si="67"/>
        <v>0</v>
      </c>
      <c r="U217" s="110"/>
      <c r="V217" s="113"/>
      <c r="W217" s="114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13"/>
      <c r="CA217" s="113"/>
      <c r="CB217" s="113"/>
      <c r="CC217" s="113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13"/>
      <c r="CO217" s="113"/>
      <c r="CP217" s="113"/>
      <c r="CQ217" s="113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13"/>
      <c r="DC217" s="113"/>
      <c r="DD217" s="113"/>
      <c r="DE217" s="113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13"/>
      <c r="DQ217" s="113"/>
      <c r="DR217" s="113"/>
      <c r="DS217" s="113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</row>
    <row r="218" spans="1:133" s="5" customFormat="1" ht="21.95" customHeight="1" x14ac:dyDescent="0.2">
      <c r="A218" s="126">
        <v>55</v>
      </c>
      <c r="B218" s="126">
        <f t="shared" si="61"/>
        <v>1000</v>
      </c>
      <c r="C218" s="135">
        <v>4646941</v>
      </c>
      <c r="D218" s="137" t="s">
        <v>74</v>
      </c>
      <c r="E218" s="11">
        <v>144</v>
      </c>
      <c r="F218" s="16" t="s">
        <v>33</v>
      </c>
      <c r="G218" s="50">
        <v>3000000</v>
      </c>
      <c r="H218" s="50">
        <v>3285000</v>
      </c>
      <c r="I218" s="50">
        <v>3000000</v>
      </c>
      <c r="J218" s="50">
        <v>2715000</v>
      </c>
      <c r="K218" s="50">
        <v>1950000</v>
      </c>
      <c r="L218" s="50">
        <v>2175000</v>
      </c>
      <c r="M218" s="50">
        <v>3615000</v>
      </c>
      <c r="N218" s="50">
        <v>3630000</v>
      </c>
      <c r="O218" s="50">
        <v>2550000</v>
      </c>
      <c r="P218" s="50">
        <v>2625000</v>
      </c>
      <c r="Q218" s="50">
        <v>2805000</v>
      </c>
      <c r="R218" s="37">
        <v>4380000</v>
      </c>
      <c r="S218" s="95">
        <f t="shared" ref="S218:S225" si="68">SUM(G218:R218)</f>
        <v>35730000</v>
      </c>
      <c r="T218" s="45">
        <f t="shared" si="67"/>
        <v>2977500</v>
      </c>
      <c r="U218" s="109"/>
      <c r="V218" s="113"/>
      <c r="W218" s="114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  <c r="BZ218" s="113"/>
      <c r="CA218" s="113"/>
      <c r="CB218" s="113"/>
      <c r="CC218" s="113"/>
      <c r="CD218" s="113"/>
      <c r="CE218" s="113"/>
      <c r="CF218" s="113"/>
      <c r="CG218" s="113"/>
      <c r="CH218" s="113"/>
      <c r="CI218" s="113"/>
      <c r="CJ218" s="113"/>
      <c r="CK218" s="113"/>
      <c r="CL218" s="113"/>
      <c r="CM218" s="113"/>
      <c r="CN218" s="113"/>
      <c r="CO218" s="113"/>
      <c r="CP218" s="113"/>
      <c r="CQ218" s="113"/>
      <c r="CR218" s="113"/>
      <c r="CS218" s="113"/>
      <c r="CT218" s="113"/>
      <c r="CU218" s="113"/>
      <c r="CV218" s="113"/>
      <c r="CW218" s="113"/>
      <c r="CX218" s="113"/>
      <c r="CY218" s="113"/>
      <c r="CZ218" s="113"/>
      <c r="DA218" s="113"/>
      <c r="DB218" s="113"/>
      <c r="DC218" s="113"/>
      <c r="DD218" s="113"/>
      <c r="DE218" s="113"/>
      <c r="DF218" s="113"/>
      <c r="DG218" s="113"/>
      <c r="DH218" s="113"/>
      <c r="DI218" s="113"/>
      <c r="DJ218" s="113"/>
      <c r="DK218" s="113"/>
      <c r="DL218" s="113"/>
      <c r="DM218" s="113"/>
      <c r="DN218" s="113"/>
      <c r="DO218" s="113"/>
      <c r="DP218" s="113"/>
      <c r="DQ218" s="113"/>
      <c r="DR218" s="113"/>
      <c r="DS218" s="113"/>
      <c r="DT218" s="113"/>
      <c r="DU218" s="113"/>
      <c r="DV218" s="113"/>
      <c r="DW218" s="113"/>
      <c r="DX218" s="113"/>
      <c r="DY218" s="113"/>
      <c r="DZ218" s="113"/>
      <c r="EA218" s="113"/>
      <c r="EB218" s="113"/>
      <c r="EC218" s="113"/>
    </row>
    <row r="219" spans="1:133" s="5" customFormat="1" ht="21.95" customHeight="1" x14ac:dyDescent="0.2">
      <c r="A219" s="126"/>
      <c r="B219" s="126"/>
      <c r="C219" s="135"/>
      <c r="D219" s="128"/>
      <c r="E219" s="9">
        <v>131</v>
      </c>
      <c r="F219" s="16" t="s">
        <v>26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95">
        <f t="shared" si="68"/>
        <v>0</v>
      </c>
      <c r="T219" s="38"/>
      <c r="U219" s="110"/>
      <c r="V219" s="113"/>
      <c r="W219" s="114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13"/>
      <c r="CA219" s="113"/>
      <c r="CB219" s="113"/>
      <c r="CC219" s="113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13"/>
      <c r="CO219" s="113"/>
      <c r="CP219" s="113"/>
      <c r="CQ219" s="113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13"/>
      <c r="DC219" s="113"/>
      <c r="DD219" s="113"/>
      <c r="DE219" s="113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13"/>
      <c r="DQ219" s="113"/>
      <c r="DR219" s="113"/>
      <c r="DS219" s="113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</row>
    <row r="220" spans="1:133" s="5" customFormat="1" ht="21.95" customHeight="1" x14ac:dyDescent="0.2">
      <c r="A220" s="126"/>
      <c r="B220" s="126"/>
      <c r="C220" s="135"/>
      <c r="D220" s="128"/>
      <c r="E220" s="9">
        <v>133</v>
      </c>
      <c r="F220" s="16" t="s">
        <v>22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50">
        <v>0</v>
      </c>
      <c r="Q220" s="50">
        <v>0</v>
      </c>
      <c r="R220" s="57">
        <v>0</v>
      </c>
      <c r="S220" s="95">
        <f t="shared" si="68"/>
        <v>0</v>
      </c>
      <c r="T220" s="38">
        <f t="shared" ref="T220:T221" si="69">S220/12</f>
        <v>0</v>
      </c>
      <c r="U220" s="110">
        <f>SUM(S218:T221)</f>
        <v>38707500</v>
      </c>
      <c r="V220" s="113"/>
      <c r="W220" s="114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13"/>
      <c r="CA220" s="113"/>
      <c r="CB220" s="113"/>
      <c r="CC220" s="113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13"/>
      <c r="CO220" s="113"/>
      <c r="CP220" s="113"/>
      <c r="CQ220" s="113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13"/>
      <c r="DC220" s="113"/>
      <c r="DD220" s="113"/>
      <c r="DE220" s="113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13"/>
      <c r="DQ220" s="113"/>
      <c r="DR220" s="113"/>
      <c r="DS220" s="113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</row>
    <row r="221" spans="1:133" s="5" customFormat="1" ht="21" customHeight="1" thickBot="1" x14ac:dyDescent="0.25">
      <c r="A221" s="139"/>
      <c r="B221" s="139"/>
      <c r="C221" s="136"/>
      <c r="D221" s="129"/>
      <c r="E221" s="8">
        <v>232</v>
      </c>
      <c r="F221" s="32" t="s">
        <v>21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39">
        <v>0</v>
      </c>
      <c r="P221" s="39">
        <v>0</v>
      </c>
      <c r="Q221" s="53">
        <v>0</v>
      </c>
      <c r="R221" s="39">
        <v>0</v>
      </c>
      <c r="S221" s="94">
        <f t="shared" si="68"/>
        <v>0</v>
      </c>
      <c r="T221" s="43">
        <f t="shared" si="69"/>
        <v>0</v>
      </c>
      <c r="U221" s="110"/>
      <c r="V221" s="113"/>
      <c r="W221" s="114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13"/>
      <c r="CA221" s="113"/>
      <c r="CB221" s="113"/>
      <c r="CC221" s="113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13"/>
      <c r="CO221" s="113"/>
      <c r="CP221" s="113"/>
      <c r="CQ221" s="113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13"/>
      <c r="DC221" s="113"/>
      <c r="DD221" s="113"/>
      <c r="DE221" s="113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13"/>
      <c r="DQ221" s="113"/>
      <c r="DR221" s="113"/>
      <c r="DS221" s="113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</row>
    <row r="222" spans="1:133" s="5" customFormat="1" ht="21.95" customHeight="1" x14ac:dyDescent="0.2">
      <c r="A222" s="126">
        <v>56</v>
      </c>
      <c r="B222" s="126">
        <f t="shared" si="61"/>
        <v>1000</v>
      </c>
      <c r="C222" s="135">
        <v>5131906</v>
      </c>
      <c r="D222" s="137" t="s">
        <v>90</v>
      </c>
      <c r="E222" s="11">
        <v>144</v>
      </c>
      <c r="F222" s="16" t="s">
        <v>33</v>
      </c>
      <c r="G222" s="50">
        <v>1800000</v>
      </c>
      <c r="H222" s="50">
        <v>3285000</v>
      </c>
      <c r="I222" s="50">
        <v>3045000</v>
      </c>
      <c r="J222" s="50">
        <v>3000000</v>
      </c>
      <c r="K222" s="50">
        <v>3390000</v>
      </c>
      <c r="L222" s="50">
        <v>2100000</v>
      </c>
      <c r="M222" s="50">
        <v>3300000</v>
      </c>
      <c r="N222" s="50">
        <v>3465000</v>
      </c>
      <c r="O222" s="50">
        <v>3270000</v>
      </c>
      <c r="P222" s="50">
        <v>3045000</v>
      </c>
      <c r="Q222" s="50">
        <v>2445000</v>
      </c>
      <c r="R222" s="37">
        <v>3975000</v>
      </c>
      <c r="S222" s="95">
        <f t="shared" si="68"/>
        <v>36120000</v>
      </c>
      <c r="T222" s="45">
        <f t="shared" ref="T222" si="70">S222/12</f>
        <v>3010000</v>
      </c>
      <c r="U222" s="109"/>
      <c r="V222" s="113"/>
      <c r="W222" s="114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  <c r="BZ222" s="113"/>
      <c r="CA222" s="113"/>
      <c r="CB222" s="113"/>
      <c r="CC222" s="113"/>
      <c r="CD222" s="113"/>
      <c r="CE222" s="113"/>
      <c r="CF222" s="113"/>
      <c r="CG222" s="113"/>
      <c r="CH222" s="113"/>
      <c r="CI222" s="113"/>
      <c r="CJ222" s="113"/>
      <c r="CK222" s="113"/>
      <c r="CL222" s="113"/>
      <c r="CM222" s="113"/>
      <c r="CN222" s="113"/>
      <c r="CO222" s="113"/>
      <c r="CP222" s="113"/>
      <c r="CQ222" s="113"/>
      <c r="CR222" s="113"/>
      <c r="CS222" s="113"/>
      <c r="CT222" s="113"/>
      <c r="CU222" s="113"/>
      <c r="CV222" s="113"/>
      <c r="CW222" s="113"/>
      <c r="CX222" s="113"/>
      <c r="CY222" s="113"/>
      <c r="CZ222" s="113"/>
      <c r="DA222" s="113"/>
      <c r="DB222" s="113"/>
      <c r="DC222" s="113"/>
      <c r="DD222" s="113"/>
      <c r="DE222" s="113"/>
      <c r="DF222" s="113"/>
      <c r="DG222" s="113"/>
      <c r="DH222" s="113"/>
      <c r="DI222" s="113"/>
      <c r="DJ222" s="113"/>
      <c r="DK222" s="113"/>
      <c r="DL222" s="113"/>
      <c r="DM222" s="113"/>
      <c r="DN222" s="113"/>
      <c r="DO222" s="113"/>
      <c r="DP222" s="113"/>
      <c r="DQ222" s="113"/>
      <c r="DR222" s="113"/>
      <c r="DS222" s="113"/>
      <c r="DT222" s="113"/>
      <c r="DU222" s="113"/>
      <c r="DV222" s="113"/>
      <c r="DW222" s="113"/>
      <c r="DX222" s="113"/>
      <c r="DY222" s="113"/>
      <c r="DZ222" s="113"/>
      <c r="EA222" s="113"/>
      <c r="EB222" s="113"/>
      <c r="EC222" s="113"/>
    </row>
    <row r="223" spans="1:133" s="5" customFormat="1" ht="21.95" customHeight="1" x14ac:dyDescent="0.2">
      <c r="A223" s="126"/>
      <c r="B223" s="126"/>
      <c r="C223" s="135"/>
      <c r="D223" s="128"/>
      <c r="E223" s="9">
        <v>131</v>
      </c>
      <c r="F223" s="16" t="s">
        <v>26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95">
        <f t="shared" si="68"/>
        <v>0</v>
      </c>
      <c r="T223" s="38"/>
      <c r="U223" s="110"/>
      <c r="V223" s="113"/>
      <c r="W223" s="114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  <c r="BZ223" s="113"/>
      <c r="CA223" s="113"/>
      <c r="CB223" s="113"/>
      <c r="CC223" s="113"/>
      <c r="CD223" s="113"/>
      <c r="CE223" s="113"/>
      <c r="CF223" s="113"/>
      <c r="CG223" s="113"/>
      <c r="CH223" s="113"/>
      <c r="CI223" s="113"/>
      <c r="CJ223" s="113"/>
      <c r="CK223" s="113"/>
      <c r="CL223" s="113"/>
      <c r="CM223" s="113"/>
      <c r="CN223" s="113"/>
      <c r="CO223" s="113"/>
      <c r="CP223" s="113"/>
      <c r="CQ223" s="113"/>
      <c r="CR223" s="113"/>
      <c r="CS223" s="113"/>
      <c r="CT223" s="113"/>
      <c r="CU223" s="113"/>
      <c r="CV223" s="113"/>
      <c r="CW223" s="113"/>
      <c r="CX223" s="113"/>
      <c r="CY223" s="113"/>
      <c r="CZ223" s="113"/>
      <c r="DA223" s="113"/>
      <c r="DB223" s="113"/>
      <c r="DC223" s="113"/>
      <c r="DD223" s="113"/>
      <c r="DE223" s="113"/>
      <c r="DF223" s="113"/>
      <c r="DG223" s="113"/>
      <c r="DH223" s="113"/>
      <c r="DI223" s="113"/>
      <c r="DJ223" s="113"/>
      <c r="DK223" s="113"/>
      <c r="DL223" s="113"/>
      <c r="DM223" s="113"/>
      <c r="DN223" s="113"/>
      <c r="DO223" s="113"/>
      <c r="DP223" s="113"/>
      <c r="DQ223" s="113"/>
      <c r="DR223" s="113"/>
      <c r="DS223" s="113"/>
      <c r="DT223" s="113"/>
      <c r="DU223" s="113"/>
      <c r="DV223" s="113"/>
      <c r="DW223" s="113"/>
      <c r="DX223" s="113"/>
      <c r="DY223" s="113"/>
      <c r="DZ223" s="113"/>
      <c r="EA223" s="113"/>
      <c r="EB223" s="113"/>
      <c r="EC223" s="113"/>
    </row>
    <row r="224" spans="1:133" s="5" customFormat="1" ht="21.95" customHeight="1" x14ac:dyDescent="0.2">
      <c r="A224" s="126"/>
      <c r="B224" s="126"/>
      <c r="C224" s="135"/>
      <c r="D224" s="128"/>
      <c r="E224" s="9">
        <v>133</v>
      </c>
      <c r="F224" s="16" t="s">
        <v>22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50">
        <v>0</v>
      </c>
      <c r="Q224" s="50">
        <v>0</v>
      </c>
      <c r="R224" s="57">
        <v>0</v>
      </c>
      <c r="S224" s="95">
        <f t="shared" si="68"/>
        <v>0</v>
      </c>
      <c r="T224" s="38">
        <f t="shared" ref="T224:T225" si="71">S224/12</f>
        <v>0</v>
      </c>
      <c r="U224" s="110">
        <f>SUM(S222:T225)</f>
        <v>39130000</v>
      </c>
      <c r="V224" s="113"/>
      <c r="W224" s="114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  <c r="BZ224" s="113"/>
      <c r="CA224" s="113"/>
      <c r="CB224" s="113"/>
      <c r="CC224" s="113"/>
      <c r="CD224" s="113"/>
      <c r="CE224" s="113"/>
      <c r="CF224" s="113"/>
      <c r="CG224" s="113"/>
      <c r="CH224" s="113"/>
      <c r="CI224" s="113"/>
      <c r="CJ224" s="113"/>
      <c r="CK224" s="113"/>
      <c r="CL224" s="113"/>
      <c r="CM224" s="113"/>
      <c r="CN224" s="113"/>
      <c r="CO224" s="113"/>
      <c r="CP224" s="113"/>
      <c r="CQ224" s="113"/>
      <c r="CR224" s="113"/>
      <c r="CS224" s="113"/>
      <c r="CT224" s="113"/>
      <c r="CU224" s="113"/>
      <c r="CV224" s="113"/>
      <c r="CW224" s="113"/>
      <c r="CX224" s="113"/>
      <c r="CY224" s="113"/>
      <c r="CZ224" s="113"/>
      <c r="DA224" s="113"/>
      <c r="DB224" s="113"/>
      <c r="DC224" s="113"/>
      <c r="DD224" s="113"/>
      <c r="DE224" s="113"/>
      <c r="DF224" s="113"/>
      <c r="DG224" s="113"/>
      <c r="DH224" s="113"/>
      <c r="DI224" s="113"/>
      <c r="DJ224" s="113"/>
      <c r="DK224" s="113"/>
      <c r="DL224" s="113"/>
      <c r="DM224" s="113"/>
      <c r="DN224" s="113"/>
      <c r="DO224" s="113"/>
      <c r="DP224" s="113"/>
      <c r="DQ224" s="113"/>
      <c r="DR224" s="113"/>
      <c r="DS224" s="113"/>
      <c r="DT224" s="113"/>
      <c r="DU224" s="113"/>
      <c r="DV224" s="113"/>
      <c r="DW224" s="113"/>
      <c r="DX224" s="113"/>
      <c r="DY224" s="113"/>
      <c r="DZ224" s="113"/>
      <c r="EA224" s="113"/>
      <c r="EB224" s="113"/>
      <c r="EC224" s="113"/>
    </row>
    <row r="225" spans="1:133" s="5" customFormat="1" ht="21.95" customHeight="1" thickBot="1" x14ac:dyDescent="0.25">
      <c r="A225" s="139"/>
      <c r="B225" s="139"/>
      <c r="C225" s="136"/>
      <c r="D225" s="129"/>
      <c r="E225" s="8">
        <v>232</v>
      </c>
      <c r="F225" s="32" t="s">
        <v>21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39">
        <v>0</v>
      </c>
      <c r="P225" s="39">
        <v>0</v>
      </c>
      <c r="Q225" s="53">
        <v>0</v>
      </c>
      <c r="R225" s="39">
        <v>0</v>
      </c>
      <c r="S225" s="94">
        <f t="shared" si="68"/>
        <v>0</v>
      </c>
      <c r="T225" s="43">
        <f t="shared" si="71"/>
        <v>0</v>
      </c>
      <c r="U225" s="110"/>
      <c r="V225" s="113"/>
      <c r="W225" s="114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  <c r="BZ225" s="113"/>
      <c r="CA225" s="113"/>
      <c r="CB225" s="113"/>
      <c r="CC225" s="113"/>
      <c r="CD225" s="113"/>
      <c r="CE225" s="113"/>
      <c r="CF225" s="113"/>
      <c r="CG225" s="113"/>
      <c r="CH225" s="113"/>
      <c r="CI225" s="113"/>
      <c r="CJ225" s="113"/>
      <c r="CK225" s="113"/>
      <c r="CL225" s="113"/>
      <c r="CM225" s="113"/>
      <c r="CN225" s="113"/>
      <c r="CO225" s="113"/>
      <c r="CP225" s="113"/>
      <c r="CQ225" s="113"/>
      <c r="CR225" s="113"/>
      <c r="CS225" s="113"/>
      <c r="CT225" s="113"/>
      <c r="CU225" s="113"/>
      <c r="CV225" s="113"/>
      <c r="CW225" s="113"/>
      <c r="CX225" s="113"/>
      <c r="CY225" s="113"/>
      <c r="CZ225" s="113"/>
      <c r="DA225" s="113"/>
      <c r="DB225" s="113"/>
      <c r="DC225" s="113"/>
      <c r="DD225" s="113"/>
      <c r="DE225" s="113"/>
      <c r="DF225" s="113"/>
      <c r="DG225" s="113"/>
      <c r="DH225" s="113"/>
      <c r="DI225" s="113"/>
      <c r="DJ225" s="113"/>
      <c r="DK225" s="113"/>
      <c r="DL225" s="113"/>
      <c r="DM225" s="113"/>
      <c r="DN225" s="113"/>
      <c r="DO225" s="113"/>
      <c r="DP225" s="113"/>
      <c r="DQ225" s="113"/>
      <c r="DR225" s="113"/>
      <c r="DS225" s="113"/>
      <c r="DT225" s="113"/>
      <c r="DU225" s="113"/>
      <c r="DV225" s="113"/>
      <c r="DW225" s="113"/>
      <c r="DX225" s="113"/>
      <c r="DY225" s="113"/>
      <c r="DZ225" s="113"/>
      <c r="EA225" s="113"/>
      <c r="EB225" s="113"/>
      <c r="EC225" s="113"/>
    </row>
    <row r="226" spans="1:133" s="5" customFormat="1" ht="21.95" customHeight="1" x14ac:dyDescent="0.2">
      <c r="A226" s="126">
        <v>57</v>
      </c>
      <c r="B226" s="126">
        <f t="shared" si="61"/>
        <v>1000</v>
      </c>
      <c r="C226" s="135">
        <v>4073917</v>
      </c>
      <c r="D226" s="137" t="s">
        <v>75</v>
      </c>
      <c r="E226" s="11">
        <v>144</v>
      </c>
      <c r="F226" s="16" t="s">
        <v>33</v>
      </c>
      <c r="G226" s="50">
        <v>2500000</v>
      </c>
      <c r="H226" s="50">
        <v>2500000</v>
      </c>
      <c r="I226" s="50">
        <v>3720000</v>
      </c>
      <c r="J226" s="50">
        <v>3975000</v>
      </c>
      <c r="K226" s="50">
        <v>3645000</v>
      </c>
      <c r="L226" s="50">
        <v>2400000</v>
      </c>
      <c r="M226" s="50">
        <v>4320000</v>
      </c>
      <c r="N226" s="50">
        <v>3780000</v>
      </c>
      <c r="O226" s="50">
        <v>3000000</v>
      </c>
      <c r="P226" s="50">
        <v>3015000</v>
      </c>
      <c r="Q226" s="50">
        <v>2775000</v>
      </c>
      <c r="R226" s="50">
        <v>4140000</v>
      </c>
      <c r="S226" s="95">
        <f t="shared" ref="S226:S229" si="72">SUM(G226:R226)</f>
        <v>39770000</v>
      </c>
      <c r="T226" s="45">
        <f t="shared" ref="T226" si="73">S226/12</f>
        <v>3314166.6666666665</v>
      </c>
      <c r="U226" s="109"/>
      <c r="V226" s="113"/>
      <c r="W226" s="114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  <c r="BZ226" s="113"/>
      <c r="CA226" s="113"/>
      <c r="CB226" s="113"/>
      <c r="CC226" s="113"/>
      <c r="CD226" s="113"/>
      <c r="CE226" s="113"/>
      <c r="CF226" s="113"/>
      <c r="CG226" s="113"/>
      <c r="CH226" s="113"/>
      <c r="CI226" s="113"/>
      <c r="CJ226" s="113"/>
      <c r="CK226" s="113"/>
      <c r="CL226" s="113"/>
      <c r="CM226" s="113"/>
      <c r="CN226" s="113"/>
      <c r="CO226" s="113"/>
      <c r="CP226" s="113"/>
      <c r="CQ226" s="113"/>
      <c r="CR226" s="113"/>
      <c r="CS226" s="113"/>
      <c r="CT226" s="113"/>
      <c r="CU226" s="113"/>
      <c r="CV226" s="113"/>
      <c r="CW226" s="113"/>
      <c r="CX226" s="113"/>
      <c r="CY226" s="113"/>
      <c r="CZ226" s="113"/>
      <c r="DA226" s="113"/>
      <c r="DB226" s="113"/>
      <c r="DC226" s="113"/>
      <c r="DD226" s="113"/>
      <c r="DE226" s="113"/>
      <c r="DF226" s="113"/>
      <c r="DG226" s="113"/>
      <c r="DH226" s="113"/>
      <c r="DI226" s="113"/>
      <c r="DJ226" s="113"/>
      <c r="DK226" s="113"/>
      <c r="DL226" s="113"/>
      <c r="DM226" s="113"/>
      <c r="DN226" s="113"/>
      <c r="DO226" s="113"/>
      <c r="DP226" s="113"/>
      <c r="DQ226" s="113"/>
      <c r="DR226" s="113"/>
      <c r="DS226" s="113"/>
      <c r="DT226" s="113"/>
      <c r="DU226" s="113"/>
      <c r="DV226" s="113"/>
      <c r="DW226" s="113"/>
      <c r="DX226" s="113"/>
      <c r="DY226" s="113"/>
      <c r="DZ226" s="113"/>
      <c r="EA226" s="113"/>
      <c r="EB226" s="113"/>
      <c r="EC226" s="113"/>
    </row>
    <row r="227" spans="1:133" s="5" customFormat="1" ht="21.95" customHeight="1" x14ac:dyDescent="0.2">
      <c r="A227" s="126"/>
      <c r="B227" s="126"/>
      <c r="C227" s="135"/>
      <c r="D227" s="128"/>
      <c r="E227" s="9">
        <v>131</v>
      </c>
      <c r="F227" s="16" t="s">
        <v>26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95">
        <f t="shared" si="72"/>
        <v>0</v>
      </c>
      <c r="T227" s="38"/>
      <c r="U227" s="110"/>
      <c r="V227" s="113"/>
      <c r="W227" s="114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  <c r="BZ227" s="113"/>
      <c r="CA227" s="113"/>
      <c r="CB227" s="113"/>
      <c r="CC227" s="113"/>
      <c r="CD227" s="113"/>
      <c r="CE227" s="113"/>
      <c r="CF227" s="113"/>
      <c r="CG227" s="113"/>
      <c r="CH227" s="113"/>
      <c r="CI227" s="113"/>
      <c r="CJ227" s="113"/>
      <c r="CK227" s="113"/>
      <c r="CL227" s="113"/>
      <c r="CM227" s="113"/>
      <c r="CN227" s="113"/>
      <c r="CO227" s="113"/>
      <c r="CP227" s="113"/>
      <c r="CQ227" s="113"/>
      <c r="CR227" s="113"/>
      <c r="CS227" s="113"/>
      <c r="CT227" s="113"/>
      <c r="CU227" s="113"/>
      <c r="CV227" s="113"/>
      <c r="CW227" s="113"/>
      <c r="CX227" s="113"/>
      <c r="CY227" s="113"/>
      <c r="CZ227" s="113"/>
      <c r="DA227" s="113"/>
      <c r="DB227" s="113"/>
      <c r="DC227" s="113"/>
      <c r="DD227" s="113"/>
      <c r="DE227" s="113"/>
      <c r="DF227" s="113"/>
      <c r="DG227" s="113"/>
      <c r="DH227" s="113"/>
      <c r="DI227" s="113"/>
      <c r="DJ227" s="113"/>
      <c r="DK227" s="113"/>
      <c r="DL227" s="113"/>
      <c r="DM227" s="113"/>
      <c r="DN227" s="113"/>
      <c r="DO227" s="113"/>
      <c r="DP227" s="113"/>
      <c r="DQ227" s="113"/>
      <c r="DR227" s="113"/>
      <c r="DS227" s="113"/>
      <c r="DT227" s="113"/>
      <c r="DU227" s="113"/>
      <c r="DV227" s="113"/>
      <c r="DW227" s="113"/>
      <c r="DX227" s="113"/>
      <c r="DY227" s="113"/>
      <c r="DZ227" s="113"/>
      <c r="EA227" s="113"/>
      <c r="EB227" s="113"/>
      <c r="EC227" s="113"/>
    </row>
    <row r="228" spans="1:133" s="5" customFormat="1" ht="21.95" customHeight="1" x14ac:dyDescent="0.2">
      <c r="A228" s="126"/>
      <c r="B228" s="126"/>
      <c r="C228" s="135"/>
      <c r="D228" s="128"/>
      <c r="E228" s="9">
        <v>133</v>
      </c>
      <c r="F228" s="16" t="s">
        <v>22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0</v>
      </c>
      <c r="P228" s="50">
        <v>0</v>
      </c>
      <c r="Q228" s="50">
        <v>0</v>
      </c>
      <c r="R228" s="57">
        <v>0</v>
      </c>
      <c r="S228" s="95">
        <f t="shared" si="72"/>
        <v>0</v>
      </c>
      <c r="T228" s="38">
        <f t="shared" ref="T228:T230" si="74">S228/12</f>
        <v>0</v>
      </c>
      <c r="U228" s="110">
        <f>SUM(S226:T229)</f>
        <v>43084166.666666664</v>
      </c>
      <c r="V228" s="113"/>
      <c r="W228" s="114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  <c r="BZ228" s="113"/>
      <c r="CA228" s="113"/>
      <c r="CB228" s="113"/>
      <c r="CC228" s="113"/>
      <c r="CD228" s="113"/>
      <c r="CE228" s="113"/>
      <c r="CF228" s="113"/>
      <c r="CG228" s="113"/>
      <c r="CH228" s="113"/>
      <c r="CI228" s="113"/>
      <c r="CJ228" s="113"/>
      <c r="CK228" s="113"/>
      <c r="CL228" s="113"/>
      <c r="CM228" s="113"/>
      <c r="CN228" s="113"/>
      <c r="CO228" s="113"/>
      <c r="CP228" s="113"/>
      <c r="CQ228" s="113"/>
      <c r="CR228" s="113"/>
      <c r="CS228" s="113"/>
      <c r="CT228" s="113"/>
      <c r="CU228" s="113"/>
      <c r="CV228" s="113"/>
      <c r="CW228" s="113"/>
      <c r="CX228" s="113"/>
      <c r="CY228" s="113"/>
      <c r="CZ228" s="113"/>
      <c r="DA228" s="113"/>
      <c r="DB228" s="113"/>
      <c r="DC228" s="113"/>
      <c r="DD228" s="113"/>
      <c r="DE228" s="113"/>
      <c r="DF228" s="113"/>
      <c r="DG228" s="113"/>
      <c r="DH228" s="113"/>
      <c r="DI228" s="113"/>
      <c r="DJ228" s="113"/>
      <c r="DK228" s="113"/>
      <c r="DL228" s="113"/>
      <c r="DM228" s="113"/>
      <c r="DN228" s="113"/>
      <c r="DO228" s="113"/>
      <c r="DP228" s="113"/>
      <c r="DQ228" s="113"/>
      <c r="DR228" s="113"/>
      <c r="DS228" s="113"/>
      <c r="DT228" s="113"/>
      <c r="DU228" s="113"/>
      <c r="DV228" s="113"/>
      <c r="DW228" s="113"/>
      <c r="DX228" s="113"/>
      <c r="DY228" s="113"/>
      <c r="DZ228" s="113"/>
      <c r="EA228" s="113"/>
      <c r="EB228" s="113"/>
      <c r="EC228" s="113"/>
    </row>
    <row r="229" spans="1:133" s="5" customFormat="1" ht="21" customHeight="1" thickBot="1" x14ac:dyDescent="0.25">
      <c r="A229" s="139"/>
      <c r="B229" s="139"/>
      <c r="C229" s="136"/>
      <c r="D229" s="129"/>
      <c r="E229" s="8">
        <v>232</v>
      </c>
      <c r="F229" s="32" t="s">
        <v>21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3">
        <v>0</v>
      </c>
      <c r="M229" s="53">
        <v>0</v>
      </c>
      <c r="N229" s="53">
        <v>0</v>
      </c>
      <c r="O229" s="39">
        <v>0</v>
      </c>
      <c r="P229" s="39">
        <v>0</v>
      </c>
      <c r="Q229" s="53">
        <v>0</v>
      </c>
      <c r="R229" s="39">
        <v>0</v>
      </c>
      <c r="S229" s="94">
        <f t="shared" si="72"/>
        <v>0</v>
      </c>
      <c r="T229" s="43">
        <f t="shared" si="74"/>
        <v>0</v>
      </c>
      <c r="U229" s="110"/>
      <c r="V229" s="113"/>
      <c r="W229" s="114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  <c r="BQ229" s="113"/>
      <c r="BR229" s="113"/>
      <c r="BS229" s="113"/>
      <c r="BT229" s="113"/>
      <c r="BU229" s="113"/>
      <c r="BV229" s="113"/>
      <c r="BW229" s="113"/>
      <c r="BX229" s="113"/>
      <c r="BY229" s="113"/>
      <c r="BZ229" s="113"/>
      <c r="CA229" s="113"/>
      <c r="CB229" s="113"/>
      <c r="CC229" s="113"/>
      <c r="CD229" s="113"/>
      <c r="CE229" s="113"/>
      <c r="CF229" s="113"/>
      <c r="CG229" s="113"/>
      <c r="CH229" s="113"/>
      <c r="CI229" s="113"/>
      <c r="CJ229" s="113"/>
      <c r="CK229" s="113"/>
      <c r="CL229" s="113"/>
      <c r="CM229" s="113"/>
      <c r="CN229" s="113"/>
      <c r="CO229" s="113"/>
      <c r="CP229" s="113"/>
      <c r="CQ229" s="113"/>
      <c r="CR229" s="113"/>
      <c r="CS229" s="113"/>
      <c r="CT229" s="113"/>
      <c r="CU229" s="113"/>
      <c r="CV229" s="113"/>
      <c r="CW229" s="113"/>
      <c r="CX229" s="113"/>
      <c r="CY229" s="113"/>
      <c r="CZ229" s="113"/>
      <c r="DA229" s="113"/>
      <c r="DB229" s="113"/>
      <c r="DC229" s="113"/>
      <c r="DD229" s="113"/>
      <c r="DE229" s="113"/>
      <c r="DF229" s="113"/>
      <c r="DG229" s="113"/>
      <c r="DH229" s="113"/>
      <c r="DI229" s="113"/>
      <c r="DJ229" s="113"/>
      <c r="DK229" s="113"/>
      <c r="DL229" s="113"/>
      <c r="DM229" s="113"/>
      <c r="DN229" s="113"/>
      <c r="DO229" s="113"/>
      <c r="DP229" s="113"/>
      <c r="DQ229" s="113"/>
      <c r="DR229" s="113"/>
      <c r="DS229" s="113"/>
      <c r="DT229" s="113"/>
      <c r="DU229" s="113"/>
      <c r="DV229" s="113"/>
      <c r="DW229" s="113"/>
      <c r="DX229" s="113"/>
      <c r="DY229" s="113"/>
      <c r="DZ229" s="113"/>
      <c r="EA229" s="113"/>
      <c r="EB229" s="113"/>
      <c r="EC229" s="113"/>
    </row>
    <row r="230" spans="1:133" s="5" customFormat="1" ht="21.95" customHeight="1" x14ac:dyDescent="0.2">
      <c r="A230" s="126">
        <v>58</v>
      </c>
      <c r="B230" s="126">
        <f t="shared" si="61"/>
        <v>1000</v>
      </c>
      <c r="C230" s="135">
        <v>950093</v>
      </c>
      <c r="D230" s="137" t="s">
        <v>76</v>
      </c>
      <c r="E230" s="11">
        <v>144</v>
      </c>
      <c r="F230" s="16" t="s">
        <v>33</v>
      </c>
      <c r="G230" s="50">
        <v>2000000</v>
      </c>
      <c r="H230" s="50">
        <v>2000000</v>
      </c>
      <c r="I230" s="50">
        <v>2000000</v>
      </c>
      <c r="J230" s="50">
        <v>2000000</v>
      </c>
      <c r="K230" s="50">
        <v>2000000</v>
      </c>
      <c r="L230" s="50">
        <v>2000000</v>
      </c>
      <c r="M230" s="50">
        <v>2000000</v>
      </c>
      <c r="N230" s="50">
        <v>2000000</v>
      </c>
      <c r="O230" s="50">
        <v>2000000</v>
      </c>
      <c r="P230" s="50">
        <v>2000000</v>
      </c>
      <c r="Q230" s="50">
        <v>2000000</v>
      </c>
      <c r="R230" s="50">
        <v>2000000</v>
      </c>
      <c r="S230" s="95">
        <f t="shared" ref="S230:S241" si="75">SUM(G230:R230)</f>
        <v>24000000</v>
      </c>
      <c r="T230" s="45">
        <f t="shared" si="74"/>
        <v>2000000</v>
      </c>
      <c r="U230" s="109"/>
      <c r="V230" s="113"/>
      <c r="W230" s="114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  <c r="BZ230" s="113"/>
      <c r="CA230" s="113"/>
      <c r="CB230" s="113"/>
      <c r="CC230" s="113"/>
      <c r="CD230" s="113"/>
      <c r="CE230" s="113"/>
      <c r="CF230" s="113"/>
      <c r="CG230" s="113"/>
      <c r="CH230" s="113"/>
      <c r="CI230" s="113"/>
      <c r="CJ230" s="113"/>
      <c r="CK230" s="113"/>
      <c r="CL230" s="113"/>
      <c r="CM230" s="113"/>
      <c r="CN230" s="113"/>
      <c r="CO230" s="113"/>
      <c r="CP230" s="113"/>
      <c r="CQ230" s="113"/>
      <c r="CR230" s="113"/>
      <c r="CS230" s="113"/>
      <c r="CT230" s="113"/>
      <c r="CU230" s="113"/>
      <c r="CV230" s="113"/>
      <c r="CW230" s="113"/>
      <c r="CX230" s="113"/>
      <c r="CY230" s="113"/>
      <c r="CZ230" s="113"/>
      <c r="DA230" s="113"/>
      <c r="DB230" s="113"/>
      <c r="DC230" s="113"/>
      <c r="DD230" s="113"/>
      <c r="DE230" s="113"/>
      <c r="DF230" s="113"/>
      <c r="DG230" s="113"/>
      <c r="DH230" s="113"/>
      <c r="DI230" s="113"/>
      <c r="DJ230" s="113"/>
      <c r="DK230" s="113"/>
      <c r="DL230" s="113"/>
      <c r="DM230" s="113"/>
      <c r="DN230" s="113"/>
      <c r="DO230" s="113"/>
      <c r="DP230" s="113"/>
      <c r="DQ230" s="113"/>
      <c r="DR230" s="113"/>
      <c r="DS230" s="113"/>
      <c r="DT230" s="113"/>
      <c r="DU230" s="113"/>
      <c r="DV230" s="113"/>
      <c r="DW230" s="113"/>
      <c r="DX230" s="113"/>
      <c r="DY230" s="113"/>
      <c r="DZ230" s="113"/>
      <c r="EA230" s="113"/>
      <c r="EB230" s="113"/>
      <c r="EC230" s="113"/>
    </row>
    <row r="231" spans="1:133" s="5" customFormat="1" ht="21.95" customHeight="1" x14ac:dyDescent="0.2">
      <c r="A231" s="126"/>
      <c r="B231" s="126"/>
      <c r="C231" s="135"/>
      <c r="D231" s="128"/>
      <c r="E231" s="9">
        <v>131</v>
      </c>
      <c r="F231" s="16" t="s">
        <v>26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95">
        <f t="shared" si="75"/>
        <v>0</v>
      </c>
      <c r="T231" s="38"/>
      <c r="U231" s="110"/>
      <c r="V231" s="113"/>
      <c r="W231" s="114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  <c r="BZ231" s="113"/>
      <c r="CA231" s="113"/>
      <c r="CB231" s="113"/>
      <c r="CC231" s="113"/>
      <c r="CD231" s="113"/>
      <c r="CE231" s="113"/>
      <c r="CF231" s="113"/>
      <c r="CG231" s="113"/>
      <c r="CH231" s="113"/>
      <c r="CI231" s="113"/>
      <c r="CJ231" s="113"/>
      <c r="CK231" s="113"/>
      <c r="CL231" s="113"/>
      <c r="CM231" s="113"/>
      <c r="CN231" s="113"/>
      <c r="CO231" s="113"/>
      <c r="CP231" s="113"/>
      <c r="CQ231" s="113"/>
      <c r="CR231" s="113"/>
      <c r="CS231" s="113"/>
      <c r="CT231" s="113"/>
      <c r="CU231" s="113"/>
      <c r="CV231" s="113"/>
      <c r="CW231" s="113"/>
      <c r="CX231" s="113"/>
      <c r="CY231" s="113"/>
      <c r="CZ231" s="113"/>
      <c r="DA231" s="113"/>
      <c r="DB231" s="113"/>
      <c r="DC231" s="113"/>
      <c r="DD231" s="113"/>
      <c r="DE231" s="113"/>
      <c r="DF231" s="113"/>
      <c r="DG231" s="113"/>
      <c r="DH231" s="113"/>
      <c r="DI231" s="113"/>
      <c r="DJ231" s="113"/>
      <c r="DK231" s="113"/>
      <c r="DL231" s="113"/>
      <c r="DM231" s="113"/>
      <c r="DN231" s="113"/>
      <c r="DO231" s="113"/>
      <c r="DP231" s="113"/>
      <c r="DQ231" s="113"/>
      <c r="DR231" s="113"/>
      <c r="DS231" s="113"/>
      <c r="DT231" s="113"/>
      <c r="DU231" s="113"/>
      <c r="DV231" s="113"/>
      <c r="DW231" s="113"/>
      <c r="DX231" s="113"/>
      <c r="DY231" s="113"/>
      <c r="DZ231" s="113"/>
      <c r="EA231" s="113"/>
      <c r="EB231" s="113"/>
      <c r="EC231" s="113"/>
    </row>
    <row r="232" spans="1:133" s="5" customFormat="1" ht="21.95" customHeight="1" x14ac:dyDescent="0.2">
      <c r="A232" s="126"/>
      <c r="B232" s="126"/>
      <c r="C232" s="135"/>
      <c r="D232" s="128"/>
      <c r="E232" s="9">
        <v>133</v>
      </c>
      <c r="F232" s="16" t="s">
        <v>22</v>
      </c>
      <c r="G232" s="37">
        <v>300000</v>
      </c>
      <c r="H232" s="37">
        <v>300000</v>
      </c>
      <c r="I232" s="37">
        <v>300000</v>
      </c>
      <c r="J232" s="37">
        <v>300000</v>
      </c>
      <c r="K232" s="37">
        <v>300000</v>
      </c>
      <c r="L232" s="37">
        <v>300000</v>
      </c>
      <c r="M232" s="37">
        <v>300000</v>
      </c>
      <c r="N232" s="37">
        <v>300000</v>
      </c>
      <c r="O232" s="37">
        <v>300000</v>
      </c>
      <c r="P232" s="37">
        <v>300000</v>
      </c>
      <c r="Q232" s="37">
        <v>300000</v>
      </c>
      <c r="R232" s="37">
        <v>300000</v>
      </c>
      <c r="S232" s="95">
        <f t="shared" si="75"/>
        <v>3600000</v>
      </c>
      <c r="T232" s="38">
        <f t="shared" ref="T232:T245" si="76">S232/12</f>
        <v>300000</v>
      </c>
      <c r="U232" s="110">
        <f>SUM(S230:T235)</f>
        <v>29900000</v>
      </c>
      <c r="V232" s="113"/>
      <c r="W232" s="114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  <c r="BZ232" s="113"/>
      <c r="CA232" s="113"/>
      <c r="CB232" s="113"/>
      <c r="CC232" s="113"/>
      <c r="CD232" s="113"/>
      <c r="CE232" s="113"/>
      <c r="CF232" s="113"/>
      <c r="CG232" s="113"/>
      <c r="CH232" s="113"/>
      <c r="CI232" s="113"/>
      <c r="CJ232" s="113"/>
      <c r="CK232" s="113"/>
      <c r="CL232" s="113"/>
      <c r="CM232" s="113"/>
      <c r="CN232" s="113"/>
      <c r="CO232" s="113"/>
      <c r="CP232" s="113"/>
      <c r="CQ232" s="113"/>
      <c r="CR232" s="113"/>
      <c r="CS232" s="113"/>
      <c r="CT232" s="113"/>
      <c r="CU232" s="113"/>
      <c r="CV232" s="113"/>
      <c r="CW232" s="113"/>
      <c r="CX232" s="113"/>
      <c r="CY232" s="113"/>
      <c r="CZ232" s="113"/>
      <c r="DA232" s="113"/>
      <c r="DB232" s="113"/>
      <c r="DC232" s="113"/>
      <c r="DD232" s="113"/>
      <c r="DE232" s="113"/>
      <c r="DF232" s="113"/>
      <c r="DG232" s="113"/>
      <c r="DH232" s="113"/>
      <c r="DI232" s="113"/>
      <c r="DJ232" s="113"/>
      <c r="DK232" s="113"/>
      <c r="DL232" s="113"/>
      <c r="DM232" s="113"/>
      <c r="DN232" s="113"/>
      <c r="DO232" s="113"/>
      <c r="DP232" s="113"/>
      <c r="DQ232" s="113"/>
      <c r="DR232" s="113"/>
      <c r="DS232" s="113"/>
      <c r="DT232" s="113"/>
      <c r="DU232" s="113"/>
      <c r="DV232" s="113"/>
      <c r="DW232" s="113"/>
      <c r="DX232" s="113"/>
      <c r="DY232" s="113"/>
      <c r="DZ232" s="113"/>
      <c r="EA232" s="113"/>
      <c r="EB232" s="113"/>
      <c r="EC232" s="113"/>
    </row>
    <row r="233" spans="1:133" s="5" customFormat="1" ht="21.95" customHeight="1" x14ac:dyDescent="0.2">
      <c r="A233" s="126"/>
      <c r="B233" s="126"/>
      <c r="C233" s="135"/>
      <c r="D233" s="128"/>
      <c r="E233" s="9">
        <v>123</v>
      </c>
      <c r="F233" s="16" t="s">
        <v>24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4">
        <v>0</v>
      </c>
      <c r="M233" s="54">
        <v>0</v>
      </c>
      <c r="N233" s="54">
        <v>0</v>
      </c>
      <c r="O233" s="54"/>
      <c r="P233" s="54">
        <v>0</v>
      </c>
      <c r="Q233" s="54">
        <v>0</v>
      </c>
      <c r="R233" s="54">
        <v>0</v>
      </c>
      <c r="S233" s="95">
        <f t="shared" si="75"/>
        <v>0</v>
      </c>
      <c r="T233" s="38">
        <f t="shared" si="76"/>
        <v>0</v>
      </c>
      <c r="U233" s="110"/>
      <c r="V233" s="113"/>
      <c r="W233" s="114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  <c r="BQ233" s="113"/>
      <c r="BR233" s="113"/>
      <c r="BS233" s="113"/>
      <c r="BT233" s="113"/>
      <c r="BU233" s="113"/>
      <c r="BV233" s="113"/>
      <c r="BW233" s="113"/>
      <c r="BX233" s="113"/>
      <c r="BY233" s="113"/>
      <c r="BZ233" s="113"/>
      <c r="CA233" s="113"/>
      <c r="CB233" s="113"/>
      <c r="CC233" s="113"/>
      <c r="CD233" s="113"/>
      <c r="CE233" s="113"/>
      <c r="CF233" s="113"/>
      <c r="CG233" s="113"/>
      <c r="CH233" s="113"/>
      <c r="CI233" s="113"/>
      <c r="CJ233" s="113"/>
      <c r="CK233" s="113"/>
      <c r="CL233" s="113"/>
      <c r="CM233" s="113"/>
      <c r="CN233" s="113"/>
      <c r="CO233" s="113"/>
      <c r="CP233" s="113"/>
      <c r="CQ233" s="113"/>
      <c r="CR233" s="113"/>
      <c r="CS233" s="113"/>
      <c r="CT233" s="113"/>
      <c r="CU233" s="113"/>
      <c r="CV233" s="113"/>
      <c r="CW233" s="113"/>
      <c r="CX233" s="113"/>
      <c r="CY233" s="113"/>
      <c r="CZ233" s="113"/>
      <c r="DA233" s="113"/>
      <c r="DB233" s="113"/>
      <c r="DC233" s="113"/>
      <c r="DD233" s="113"/>
      <c r="DE233" s="113"/>
      <c r="DF233" s="113"/>
      <c r="DG233" s="113"/>
      <c r="DH233" s="113"/>
      <c r="DI233" s="113"/>
      <c r="DJ233" s="113"/>
      <c r="DK233" s="113"/>
      <c r="DL233" s="113"/>
      <c r="DM233" s="113"/>
      <c r="DN233" s="113"/>
      <c r="DO233" s="113"/>
      <c r="DP233" s="113"/>
      <c r="DQ233" s="113"/>
      <c r="DR233" s="113"/>
      <c r="DS233" s="113"/>
      <c r="DT233" s="113"/>
      <c r="DU233" s="113"/>
      <c r="DV233" s="113"/>
      <c r="DW233" s="113"/>
      <c r="DX233" s="113"/>
      <c r="DY233" s="113"/>
      <c r="DZ233" s="113"/>
      <c r="EA233" s="113"/>
      <c r="EB233" s="113"/>
      <c r="EC233" s="113"/>
    </row>
    <row r="234" spans="1:133" s="5" customFormat="1" ht="21.95" customHeight="1" x14ac:dyDescent="0.2">
      <c r="A234" s="126"/>
      <c r="B234" s="126"/>
      <c r="C234" s="135"/>
      <c r="D234" s="128"/>
      <c r="E234" s="9">
        <v>125</v>
      </c>
      <c r="F234" s="16" t="s">
        <v>32</v>
      </c>
      <c r="G234" s="60">
        <v>0</v>
      </c>
      <c r="H234" s="54">
        <v>0</v>
      </c>
      <c r="I234" s="54">
        <v>0</v>
      </c>
      <c r="J234" s="54">
        <v>0</v>
      </c>
      <c r="K234" s="54">
        <v>0</v>
      </c>
      <c r="L234" s="54">
        <v>0</v>
      </c>
      <c r="M234" s="54">
        <v>0</v>
      </c>
      <c r="N234" s="54">
        <v>0</v>
      </c>
      <c r="O234" s="54">
        <v>0</v>
      </c>
      <c r="P234" s="54">
        <v>0</v>
      </c>
      <c r="Q234" s="54">
        <v>0</v>
      </c>
      <c r="R234" s="54">
        <v>0</v>
      </c>
      <c r="S234" s="95">
        <f t="shared" si="75"/>
        <v>0</v>
      </c>
      <c r="T234" s="38">
        <f t="shared" si="76"/>
        <v>0</v>
      </c>
      <c r="U234" s="110"/>
      <c r="V234" s="113"/>
      <c r="W234" s="114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  <c r="BQ234" s="113"/>
      <c r="BR234" s="113"/>
      <c r="BS234" s="113"/>
      <c r="BT234" s="113"/>
      <c r="BU234" s="113"/>
      <c r="BV234" s="113"/>
      <c r="BW234" s="113"/>
      <c r="BX234" s="113"/>
      <c r="BY234" s="113"/>
      <c r="BZ234" s="113"/>
      <c r="CA234" s="113"/>
      <c r="CB234" s="113"/>
      <c r="CC234" s="113"/>
      <c r="CD234" s="113"/>
      <c r="CE234" s="113"/>
      <c r="CF234" s="113"/>
      <c r="CG234" s="113"/>
      <c r="CH234" s="113"/>
      <c r="CI234" s="113"/>
      <c r="CJ234" s="113"/>
      <c r="CK234" s="113"/>
      <c r="CL234" s="113"/>
      <c r="CM234" s="113"/>
      <c r="CN234" s="113"/>
      <c r="CO234" s="113"/>
      <c r="CP234" s="113"/>
      <c r="CQ234" s="113"/>
      <c r="CR234" s="113"/>
      <c r="CS234" s="113"/>
      <c r="CT234" s="113"/>
      <c r="CU234" s="113"/>
      <c r="CV234" s="113"/>
      <c r="CW234" s="113"/>
      <c r="CX234" s="113"/>
      <c r="CY234" s="113"/>
      <c r="CZ234" s="113"/>
      <c r="DA234" s="113"/>
      <c r="DB234" s="113"/>
      <c r="DC234" s="113"/>
      <c r="DD234" s="113"/>
      <c r="DE234" s="113"/>
      <c r="DF234" s="113"/>
      <c r="DG234" s="113"/>
      <c r="DH234" s="113"/>
      <c r="DI234" s="113"/>
      <c r="DJ234" s="113"/>
      <c r="DK234" s="113"/>
      <c r="DL234" s="113"/>
      <c r="DM234" s="113"/>
      <c r="DN234" s="113"/>
      <c r="DO234" s="113"/>
      <c r="DP234" s="113"/>
      <c r="DQ234" s="113"/>
      <c r="DR234" s="113"/>
      <c r="DS234" s="113"/>
      <c r="DT234" s="113"/>
      <c r="DU234" s="113"/>
      <c r="DV234" s="113"/>
      <c r="DW234" s="113"/>
      <c r="DX234" s="113"/>
      <c r="DY234" s="113"/>
      <c r="DZ234" s="113"/>
      <c r="EA234" s="113"/>
      <c r="EB234" s="113"/>
      <c r="EC234" s="113"/>
    </row>
    <row r="235" spans="1:133" s="5" customFormat="1" ht="21" customHeight="1" thickBot="1" x14ac:dyDescent="0.25">
      <c r="A235" s="139"/>
      <c r="B235" s="139"/>
      <c r="C235" s="136"/>
      <c r="D235" s="129"/>
      <c r="E235" s="8">
        <v>232</v>
      </c>
      <c r="F235" s="32" t="s">
        <v>21</v>
      </c>
      <c r="G235" s="53">
        <v>0</v>
      </c>
      <c r="H235" s="53">
        <v>0</v>
      </c>
      <c r="I235" s="53">
        <v>0</v>
      </c>
      <c r="J235" s="53">
        <v>0</v>
      </c>
      <c r="K235" s="53"/>
      <c r="L235" s="53">
        <v>0</v>
      </c>
      <c r="M235" s="53">
        <v>0</v>
      </c>
      <c r="N235" s="53">
        <v>0</v>
      </c>
      <c r="O235" s="39">
        <v>0</v>
      </c>
      <c r="P235" s="39">
        <v>0</v>
      </c>
      <c r="Q235" s="53">
        <v>0</v>
      </c>
      <c r="R235" s="39">
        <v>0</v>
      </c>
      <c r="S235" s="94">
        <f t="shared" si="75"/>
        <v>0</v>
      </c>
      <c r="T235" s="43">
        <f t="shared" si="76"/>
        <v>0</v>
      </c>
      <c r="U235" s="111"/>
      <c r="V235" s="113"/>
      <c r="W235" s="114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13"/>
      <c r="CA235" s="113"/>
      <c r="CB235" s="113"/>
      <c r="CC235" s="113"/>
      <c r="CD235" s="113"/>
      <c r="CE235" s="113"/>
      <c r="CF235" s="113"/>
      <c r="CG235" s="113"/>
      <c r="CH235" s="113"/>
      <c r="CI235" s="113"/>
      <c r="CJ235" s="113"/>
      <c r="CK235" s="113"/>
      <c r="CL235" s="113"/>
      <c r="CM235" s="113"/>
      <c r="CN235" s="113"/>
      <c r="CO235" s="113"/>
      <c r="CP235" s="113"/>
      <c r="CQ235" s="113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13"/>
      <c r="DC235" s="113"/>
      <c r="DD235" s="113"/>
      <c r="DE235" s="113"/>
      <c r="DF235" s="113"/>
      <c r="DG235" s="113"/>
      <c r="DH235" s="113"/>
      <c r="DI235" s="113"/>
      <c r="DJ235" s="113"/>
      <c r="DK235" s="113"/>
      <c r="DL235" s="113"/>
      <c r="DM235" s="113"/>
      <c r="DN235" s="113"/>
      <c r="DO235" s="113"/>
      <c r="DP235" s="113"/>
      <c r="DQ235" s="113"/>
      <c r="DR235" s="113"/>
      <c r="DS235" s="113"/>
      <c r="DT235" s="113"/>
      <c r="DU235" s="113"/>
      <c r="DV235" s="113"/>
      <c r="DW235" s="113"/>
      <c r="DX235" s="113"/>
      <c r="DY235" s="113"/>
      <c r="DZ235" s="113"/>
      <c r="EA235" s="113"/>
      <c r="EB235" s="113"/>
      <c r="EC235" s="113"/>
    </row>
    <row r="236" spans="1:133" s="5" customFormat="1" ht="21.95" customHeight="1" x14ac:dyDescent="0.2">
      <c r="A236" s="126">
        <v>59</v>
      </c>
      <c r="B236" s="126">
        <f t="shared" si="61"/>
        <v>1000</v>
      </c>
      <c r="C236" s="135">
        <v>3313030</v>
      </c>
      <c r="D236" s="137" t="s">
        <v>91</v>
      </c>
      <c r="E236" s="11">
        <v>144</v>
      </c>
      <c r="F236" s="16" t="s">
        <v>33</v>
      </c>
      <c r="G236" s="50">
        <v>2150000</v>
      </c>
      <c r="H236" s="50">
        <v>2150000</v>
      </c>
      <c r="I236" s="50">
        <v>2150000</v>
      </c>
      <c r="J236" s="50">
        <v>2150000</v>
      </c>
      <c r="K236" s="50">
        <v>2150000</v>
      </c>
      <c r="L236" s="50">
        <v>2150000</v>
      </c>
      <c r="M236" s="50">
        <v>2150000</v>
      </c>
      <c r="N236" s="50">
        <v>2150000</v>
      </c>
      <c r="O236" s="50">
        <v>2150000</v>
      </c>
      <c r="P236" s="50">
        <v>2150000</v>
      </c>
      <c r="Q236" s="50">
        <v>2150000</v>
      </c>
      <c r="R236" s="50">
        <v>2150000</v>
      </c>
      <c r="S236" s="95">
        <f t="shared" si="75"/>
        <v>25800000</v>
      </c>
      <c r="T236" s="45">
        <f t="shared" ref="T236" si="77">S236/12</f>
        <v>2150000</v>
      </c>
      <c r="U236" s="109"/>
      <c r="V236" s="113"/>
      <c r="W236" s="114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  <c r="BZ236" s="113"/>
      <c r="CA236" s="113"/>
      <c r="CB236" s="113"/>
      <c r="CC236" s="113"/>
      <c r="CD236" s="113"/>
      <c r="CE236" s="113"/>
      <c r="CF236" s="113"/>
      <c r="CG236" s="113"/>
      <c r="CH236" s="113"/>
      <c r="CI236" s="113"/>
      <c r="CJ236" s="113"/>
      <c r="CK236" s="113"/>
      <c r="CL236" s="113"/>
      <c r="CM236" s="113"/>
      <c r="CN236" s="113"/>
      <c r="CO236" s="113"/>
      <c r="CP236" s="113"/>
      <c r="CQ236" s="113"/>
      <c r="CR236" s="113"/>
      <c r="CS236" s="113"/>
      <c r="CT236" s="113"/>
      <c r="CU236" s="113"/>
      <c r="CV236" s="113"/>
      <c r="CW236" s="113"/>
      <c r="CX236" s="113"/>
      <c r="CY236" s="113"/>
      <c r="CZ236" s="113"/>
      <c r="DA236" s="113"/>
      <c r="DB236" s="113"/>
      <c r="DC236" s="113"/>
      <c r="DD236" s="113"/>
      <c r="DE236" s="113"/>
      <c r="DF236" s="113"/>
      <c r="DG236" s="113"/>
      <c r="DH236" s="113"/>
      <c r="DI236" s="113"/>
      <c r="DJ236" s="113"/>
      <c r="DK236" s="113"/>
      <c r="DL236" s="113"/>
      <c r="DM236" s="113"/>
      <c r="DN236" s="113"/>
      <c r="DO236" s="113"/>
      <c r="DP236" s="113"/>
      <c r="DQ236" s="113"/>
      <c r="DR236" s="113"/>
      <c r="DS236" s="113"/>
      <c r="DT236" s="113"/>
      <c r="DU236" s="113"/>
      <c r="DV236" s="113"/>
      <c r="DW236" s="113"/>
      <c r="DX236" s="113"/>
      <c r="DY236" s="113"/>
      <c r="DZ236" s="113"/>
      <c r="EA236" s="113"/>
      <c r="EB236" s="113"/>
      <c r="EC236" s="113"/>
    </row>
    <row r="237" spans="1:133" s="5" customFormat="1" ht="21.95" customHeight="1" x14ac:dyDescent="0.2">
      <c r="A237" s="126"/>
      <c r="B237" s="126"/>
      <c r="C237" s="135"/>
      <c r="D237" s="128"/>
      <c r="E237" s="9">
        <v>131</v>
      </c>
      <c r="F237" s="16" t="s">
        <v>26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95">
        <f t="shared" si="75"/>
        <v>0</v>
      </c>
      <c r="T237" s="38"/>
      <c r="U237" s="110"/>
      <c r="V237" s="113"/>
      <c r="W237" s="114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  <c r="BZ237" s="113"/>
      <c r="CA237" s="113"/>
      <c r="CB237" s="113"/>
      <c r="CC237" s="113"/>
      <c r="CD237" s="113"/>
      <c r="CE237" s="113"/>
      <c r="CF237" s="113"/>
      <c r="CG237" s="113"/>
      <c r="CH237" s="113"/>
      <c r="CI237" s="113"/>
      <c r="CJ237" s="113"/>
      <c r="CK237" s="113"/>
      <c r="CL237" s="113"/>
      <c r="CM237" s="113"/>
      <c r="CN237" s="113"/>
      <c r="CO237" s="113"/>
      <c r="CP237" s="113"/>
      <c r="CQ237" s="113"/>
      <c r="CR237" s="113"/>
      <c r="CS237" s="113"/>
      <c r="CT237" s="113"/>
      <c r="CU237" s="113"/>
      <c r="CV237" s="113"/>
      <c r="CW237" s="113"/>
      <c r="CX237" s="113"/>
      <c r="CY237" s="113"/>
      <c r="CZ237" s="113"/>
      <c r="DA237" s="113"/>
      <c r="DB237" s="113"/>
      <c r="DC237" s="113"/>
      <c r="DD237" s="113"/>
      <c r="DE237" s="113"/>
      <c r="DF237" s="113"/>
      <c r="DG237" s="113"/>
      <c r="DH237" s="113"/>
      <c r="DI237" s="113"/>
      <c r="DJ237" s="113"/>
      <c r="DK237" s="113"/>
      <c r="DL237" s="113"/>
      <c r="DM237" s="113"/>
      <c r="DN237" s="113"/>
      <c r="DO237" s="113"/>
      <c r="DP237" s="113"/>
      <c r="DQ237" s="113"/>
      <c r="DR237" s="113"/>
      <c r="DS237" s="113"/>
      <c r="DT237" s="113"/>
      <c r="DU237" s="113"/>
      <c r="DV237" s="113"/>
      <c r="DW237" s="113"/>
      <c r="DX237" s="113"/>
      <c r="DY237" s="113"/>
      <c r="DZ237" s="113"/>
      <c r="EA237" s="113"/>
      <c r="EB237" s="113"/>
      <c r="EC237" s="113"/>
    </row>
    <row r="238" spans="1:133" s="104" customFormat="1" ht="21.95" customHeight="1" thickBot="1" x14ac:dyDescent="0.25">
      <c r="A238" s="139"/>
      <c r="B238" s="139"/>
      <c r="C238" s="136"/>
      <c r="D238" s="129"/>
      <c r="E238" s="8">
        <v>133</v>
      </c>
      <c r="F238" s="35" t="s">
        <v>22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51">
        <v>0</v>
      </c>
      <c r="Q238" s="51">
        <v>0</v>
      </c>
      <c r="R238" s="55">
        <v>0</v>
      </c>
      <c r="S238" s="99">
        <f t="shared" si="75"/>
        <v>0</v>
      </c>
      <c r="T238" s="43">
        <f t="shared" ref="T238:T239" si="78">S238/12</f>
        <v>0</v>
      </c>
      <c r="U238" s="111">
        <f>SUM(S236:T238)</f>
        <v>27950000</v>
      </c>
      <c r="V238" s="113"/>
      <c r="W238" s="114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  <c r="BZ238" s="113"/>
      <c r="CA238" s="113"/>
      <c r="CB238" s="113"/>
      <c r="CC238" s="113"/>
      <c r="CD238" s="113"/>
      <c r="CE238" s="113"/>
      <c r="CF238" s="113"/>
      <c r="CG238" s="113"/>
      <c r="CH238" s="113"/>
      <c r="CI238" s="113"/>
      <c r="CJ238" s="113"/>
      <c r="CK238" s="113"/>
      <c r="CL238" s="113"/>
      <c r="CM238" s="113"/>
      <c r="CN238" s="113"/>
      <c r="CO238" s="113"/>
      <c r="CP238" s="113"/>
      <c r="CQ238" s="113"/>
      <c r="CR238" s="113"/>
      <c r="CS238" s="113"/>
      <c r="CT238" s="113"/>
      <c r="CU238" s="113"/>
      <c r="CV238" s="113"/>
      <c r="CW238" s="113"/>
      <c r="CX238" s="113"/>
      <c r="CY238" s="113"/>
      <c r="CZ238" s="113"/>
      <c r="DA238" s="113"/>
      <c r="DB238" s="113"/>
      <c r="DC238" s="113"/>
      <c r="DD238" s="113"/>
      <c r="DE238" s="113"/>
      <c r="DF238" s="113"/>
      <c r="DG238" s="113"/>
      <c r="DH238" s="113"/>
      <c r="DI238" s="113"/>
      <c r="DJ238" s="113"/>
      <c r="DK238" s="113"/>
      <c r="DL238" s="113"/>
      <c r="DM238" s="113"/>
      <c r="DN238" s="113"/>
      <c r="DO238" s="113"/>
      <c r="DP238" s="113"/>
      <c r="DQ238" s="113"/>
      <c r="DR238" s="113"/>
      <c r="DS238" s="113"/>
      <c r="DT238" s="113"/>
      <c r="DU238" s="113"/>
      <c r="DV238" s="113"/>
      <c r="DW238" s="113"/>
      <c r="DX238" s="113"/>
      <c r="DY238" s="113"/>
      <c r="DZ238" s="113"/>
      <c r="EA238" s="113"/>
      <c r="EB238" s="113"/>
      <c r="EC238" s="113"/>
    </row>
    <row r="239" spans="1:133" s="5" customFormat="1" ht="21.95" customHeight="1" x14ac:dyDescent="0.2">
      <c r="A239" s="126">
        <v>60</v>
      </c>
      <c r="B239" s="126">
        <f t="shared" si="61"/>
        <v>1000</v>
      </c>
      <c r="C239" s="135">
        <v>6728653</v>
      </c>
      <c r="D239" s="137" t="s">
        <v>92</v>
      </c>
      <c r="E239" s="9">
        <v>144</v>
      </c>
      <c r="F239" s="16" t="s">
        <v>33</v>
      </c>
      <c r="G239" s="50">
        <v>2150000</v>
      </c>
      <c r="H239" s="50">
        <v>2150000</v>
      </c>
      <c r="I239" s="50">
        <v>2150000</v>
      </c>
      <c r="J239" s="50">
        <v>2150000</v>
      </c>
      <c r="K239" s="50">
        <v>2150000</v>
      </c>
      <c r="L239" s="50">
        <v>2150000</v>
      </c>
      <c r="M239" s="50">
        <v>2150000</v>
      </c>
      <c r="N239" s="50">
        <v>2150000</v>
      </c>
      <c r="O239" s="50">
        <v>2150000</v>
      </c>
      <c r="P239" s="50">
        <v>2150000</v>
      </c>
      <c r="Q239" s="50">
        <v>2150000</v>
      </c>
      <c r="R239" s="50">
        <v>2150000</v>
      </c>
      <c r="S239" s="95">
        <f t="shared" si="75"/>
        <v>25800000</v>
      </c>
      <c r="T239" s="45">
        <f t="shared" si="78"/>
        <v>2150000</v>
      </c>
      <c r="U239" s="110"/>
      <c r="V239" s="113"/>
      <c r="W239" s="114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  <c r="BQ239" s="113"/>
      <c r="BR239" s="113"/>
      <c r="BS239" s="113"/>
      <c r="BT239" s="113"/>
      <c r="BU239" s="113"/>
      <c r="BV239" s="113"/>
      <c r="BW239" s="113"/>
      <c r="BX239" s="113"/>
      <c r="BY239" s="113"/>
      <c r="BZ239" s="113"/>
      <c r="CA239" s="113"/>
      <c r="CB239" s="113"/>
      <c r="CC239" s="113"/>
      <c r="CD239" s="113"/>
      <c r="CE239" s="113"/>
      <c r="CF239" s="113"/>
      <c r="CG239" s="113"/>
      <c r="CH239" s="113"/>
      <c r="CI239" s="113"/>
      <c r="CJ239" s="113"/>
      <c r="CK239" s="113"/>
      <c r="CL239" s="113"/>
      <c r="CM239" s="113"/>
      <c r="CN239" s="113"/>
      <c r="CO239" s="113"/>
      <c r="CP239" s="113"/>
      <c r="CQ239" s="113"/>
      <c r="CR239" s="113"/>
      <c r="CS239" s="113"/>
      <c r="CT239" s="113"/>
      <c r="CU239" s="113"/>
      <c r="CV239" s="113"/>
      <c r="CW239" s="113"/>
      <c r="CX239" s="113"/>
      <c r="CY239" s="113"/>
      <c r="CZ239" s="113"/>
      <c r="DA239" s="113"/>
      <c r="DB239" s="113"/>
      <c r="DC239" s="113"/>
      <c r="DD239" s="113"/>
      <c r="DE239" s="113"/>
      <c r="DF239" s="113"/>
      <c r="DG239" s="113"/>
      <c r="DH239" s="113"/>
      <c r="DI239" s="113"/>
      <c r="DJ239" s="113"/>
      <c r="DK239" s="113"/>
      <c r="DL239" s="113"/>
      <c r="DM239" s="113"/>
      <c r="DN239" s="113"/>
      <c r="DO239" s="113"/>
      <c r="DP239" s="113"/>
      <c r="DQ239" s="113"/>
      <c r="DR239" s="113"/>
      <c r="DS239" s="113"/>
      <c r="DT239" s="113"/>
      <c r="DU239" s="113"/>
      <c r="DV239" s="113"/>
      <c r="DW239" s="113"/>
      <c r="DX239" s="113"/>
      <c r="DY239" s="113"/>
      <c r="DZ239" s="113"/>
      <c r="EA239" s="113"/>
      <c r="EB239" s="113"/>
      <c r="EC239" s="113"/>
    </row>
    <row r="240" spans="1:133" s="5" customFormat="1" ht="21.95" customHeight="1" x14ac:dyDescent="0.2">
      <c r="A240" s="126"/>
      <c r="B240" s="126"/>
      <c r="C240" s="135"/>
      <c r="D240" s="128"/>
      <c r="E240" s="9">
        <v>131</v>
      </c>
      <c r="F240" s="16" t="s">
        <v>26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95">
        <f t="shared" si="75"/>
        <v>0</v>
      </c>
      <c r="T240" s="38"/>
      <c r="U240" s="110"/>
      <c r="V240" s="113"/>
      <c r="W240" s="114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  <c r="BQ240" s="113"/>
      <c r="BR240" s="113"/>
      <c r="BS240" s="113"/>
      <c r="BT240" s="113"/>
      <c r="BU240" s="113"/>
      <c r="BV240" s="113"/>
      <c r="BW240" s="113"/>
      <c r="BX240" s="113"/>
      <c r="BY240" s="113"/>
      <c r="BZ240" s="113"/>
      <c r="CA240" s="113"/>
      <c r="CB240" s="113"/>
      <c r="CC240" s="113"/>
      <c r="CD240" s="113"/>
      <c r="CE240" s="113"/>
      <c r="CF240" s="113"/>
      <c r="CG240" s="113"/>
      <c r="CH240" s="113"/>
      <c r="CI240" s="113"/>
      <c r="CJ240" s="113"/>
      <c r="CK240" s="113"/>
      <c r="CL240" s="113"/>
      <c r="CM240" s="113"/>
      <c r="CN240" s="113"/>
      <c r="CO240" s="113"/>
      <c r="CP240" s="113"/>
      <c r="CQ240" s="113"/>
      <c r="CR240" s="113"/>
      <c r="CS240" s="113"/>
      <c r="CT240" s="113"/>
      <c r="CU240" s="113"/>
      <c r="CV240" s="113"/>
      <c r="CW240" s="113"/>
      <c r="CX240" s="113"/>
      <c r="CY240" s="113"/>
      <c r="CZ240" s="113"/>
      <c r="DA240" s="113"/>
      <c r="DB240" s="113"/>
      <c r="DC240" s="113"/>
      <c r="DD240" s="113"/>
      <c r="DE240" s="113"/>
      <c r="DF240" s="113"/>
      <c r="DG240" s="113"/>
      <c r="DH240" s="113"/>
      <c r="DI240" s="113"/>
      <c r="DJ240" s="113"/>
      <c r="DK240" s="113"/>
      <c r="DL240" s="113"/>
      <c r="DM240" s="113"/>
      <c r="DN240" s="113"/>
      <c r="DO240" s="113"/>
      <c r="DP240" s="113"/>
      <c r="DQ240" s="113"/>
      <c r="DR240" s="113"/>
      <c r="DS240" s="113"/>
      <c r="DT240" s="113"/>
      <c r="DU240" s="113"/>
      <c r="DV240" s="113"/>
      <c r="DW240" s="113"/>
      <c r="DX240" s="113"/>
      <c r="DY240" s="113"/>
      <c r="DZ240" s="113"/>
      <c r="EA240" s="113"/>
      <c r="EB240" s="113"/>
      <c r="EC240" s="113"/>
    </row>
    <row r="241" spans="1:133" s="104" customFormat="1" ht="21.95" customHeight="1" thickBot="1" x14ac:dyDescent="0.25">
      <c r="A241" s="139"/>
      <c r="B241" s="139"/>
      <c r="C241" s="136"/>
      <c r="D241" s="129"/>
      <c r="E241" s="8">
        <v>133</v>
      </c>
      <c r="F241" s="35" t="s">
        <v>22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99">
        <f t="shared" si="75"/>
        <v>0</v>
      </c>
      <c r="T241" s="43">
        <f t="shared" ref="T241:T242" si="79">S241/12</f>
        <v>0</v>
      </c>
      <c r="U241" s="111">
        <f>SUM(S239:T241)</f>
        <v>27950000</v>
      </c>
      <c r="V241" s="113"/>
      <c r="W241" s="114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  <c r="BZ241" s="113"/>
      <c r="CA241" s="113"/>
      <c r="CB241" s="113"/>
      <c r="CC241" s="113"/>
      <c r="CD241" s="113"/>
      <c r="CE241" s="113"/>
      <c r="CF241" s="113"/>
      <c r="CG241" s="113"/>
      <c r="CH241" s="113"/>
      <c r="CI241" s="113"/>
      <c r="CJ241" s="113"/>
      <c r="CK241" s="113"/>
      <c r="CL241" s="113"/>
      <c r="CM241" s="113"/>
      <c r="CN241" s="113"/>
      <c r="CO241" s="113"/>
      <c r="CP241" s="113"/>
      <c r="CQ241" s="113"/>
      <c r="CR241" s="113"/>
      <c r="CS241" s="113"/>
      <c r="CT241" s="113"/>
      <c r="CU241" s="113"/>
      <c r="CV241" s="113"/>
      <c r="CW241" s="113"/>
      <c r="CX241" s="113"/>
      <c r="CY241" s="113"/>
      <c r="CZ241" s="113"/>
      <c r="DA241" s="113"/>
      <c r="DB241" s="113"/>
      <c r="DC241" s="113"/>
      <c r="DD241" s="113"/>
      <c r="DE241" s="113"/>
      <c r="DF241" s="113"/>
      <c r="DG241" s="113"/>
      <c r="DH241" s="113"/>
      <c r="DI241" s="113"/>
      <c r="DJ241" s="113"/>
      <c r="DK241" s="113"/>
      <c r="DL241" s="113"/>
      <c r="DM241" s="113"/>
      <c r="DN241" s="113"/>
      <c r="DO241" s="113"/>
      <c r="DP241" s="113"/>
      <c r="DQ241" s="113"/>
      <c r="DR241" s="113"/>
      <c r="DS241" s="113"/>
      <c r="DT241" s="113"/>
      <c r="DU241" s="113"/>
      <c r="DV241" s="113"/>
      <c r="DW241" s="113"/>
      <c r="DX241" s="113"/>
      <c r="DY241" s="113"/>
      <c r="DZ241" s="113"/>
      <c r="EA241" s="113"/>
      <c r="EB241" s="113"/>
      <c r="EC241" s="113"/>
    </row>
    <row r="242" spans="1:133" s="5" customFormat="1" ht="21.95" customHeight="1" x14ac:dyDescent="0.2">
      <c r="A242" s="126">
        <v>61</v>
      </c>
      <c r="B242" s="126">
        <f t="shared" si="61"/>
        <v>1000</v>
      </c>
      <c r="C242" s="135">
        <v>3535937</v>
      </c>
      <c r="D242" s="137" t="s">
        <v>93</v>
      </c>
      <c r="E242" s="9">
        <v>144</v>
      </c>
      <c r="F242" s="16" t="s">
        <v>33</v>
      </c>
      <c r="G242" s="50">
        <v>2150000</v>
      </c>
      <c r="H242" s="50">
        <v>2150000</v>
      </c>
      <c r="I242" s="50">
        <v>2150000</v>
      </c>
      <c r="J242" s="50">
        <v>2150000</v>
      </c>
      <c r="K242" s="50">
        <v>2150000</v>
      </c>
      <c r="L242" s="50">
        <v>2150000</v>
      </c>
      <c r="M242" s="50">
        <v>2150000</v>
      </c>
      <c r="N242" s="50">
        <v>2150000</v>
      </c>
      <c r="O242" s="50">
        <v>2150000</v>
      </c>
      <c r="P242" s="50">
        <v>2150000</v>
      </c>
      <c r="Q242" s="50">
        <v>2150000</v>
      </c>
      <c r="R242" s="50">
        <v>2150000</v>
      </c>
      <c r="S242" s="95">
        <f t="shared" ref="S242:S244" si="80">SUM(G242:R242)</f>
        <v>25800000</v>
      </c>
      <c r="T242" s="45">
        <f t="shared" si="79"/>
        <v>2150000</v>
      </c>
      <c r="U242" s="110"/>
      <c r="V242" s="113"/>
      <c r="W242" s="114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  <c r="BZ242" s="113"/>
      <c r="CA242" s="113"/>
      <c r="CB242" s="113"/>
      <c r="CC242" s="113"/>
      <c r="CD242" s="113"/>
      <c r="CE242" s="113"/>
      <c r="CF242" s="113"/>
      <c r="CG242" s="113"/>
      <c r="CH242" s="113"/>
      <c r="CI242" s="113"/>
      <c r="CJ242" s="113"/>
      <c r="CK242" s="113"/>
      <c r="CL242" s="113"/>
      <c r="CM242" s="113"/>
      <c r="CN242" s="113"/>
      <c r="CO242" s="113"/>
      <c r="CP242" s="113"/>
      <c r="CQ242" s="113"/>
      <c r="CR242" s="113"/>
      <c r="CS242" s="113"/>
      <c r="CT242" s="113"/>
      <c r="CU242" s="113"/>
      <c r="CV242" s="113"/>
      <c r="CW242" s="113"/>
      <c r="CX242" s="113"/>
      <c r="CY242" s="113"/>
      <c r="CZ242" s="113"/>
      <c r="DA242" s="113"/>
      <c r="DB242" s="113"/>
      <c r="DC242" s="113"/>
      <c r="DD242" s="113"/>
      <c r="DE242" s="113"/>
      <c r="DF242" s="113"/>
      <c r="DG242" s="113"/>
      <c r="DH242" s="113"/>
      <c r="DI242" s="113"/>
      <c r="DJ242" s="113"/>
      <c r="DK242" s="113"/>
      <c r="DL242" s="113"/>
      <c r="DM242" s="113"/>
      <c r="DN242" s="113"/>
      <c r="DO242" s="113"/>
      <c r="DP242" s="113"/>
      <c r="DQ242" s="113"/>
      <c r="DR242" s="113"/>
      <c r="DS242" s="113"/>
      <c r="DT242" s="113"/>
      <c r="DU242" s="113"/>
      <c r="DV242" s="113"/>
      <c r="DW242" s="113"/>
      <c r="DX242" s="113"/>
      <c r="DY242" s="113"/>
      <c r="DZ242" s="113"/>
      <c r="EA242" s="113"/>
      <c r="EB242" s="113"/>
      <c r="EC242" s="113"/>
    </row>
    <row r="243" spans="1:133" s="5" customFormat="1" ht="21.95" customHeight="1" x14ac:dyDescent="0.2">
      <c r="A243" s="126"/>
      <c r="B243" s="126"/>
      <c r="C243" s="135"/>
      <c r="D243" s="128"/>
      <c r="E243" s="9">
        <v>131</v>
      </c>
      <c r="F243" s="16" t="s">
        <v>26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95">
        <f t="shared" si="80"/>
        <v>0</v>
      </c>
      <c r="T243" s="38"/>
      <c r="U243" s="110"/>
      <c r="V243" s="113"/>
      <c r="W243" s="114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  <c r="BZ243" s="113"/>
      <c r="CA243" s="113"/>
      <c r="CB243" s="113"/>
      <c r="CC243" s="113"/>
      <c r="CD243" s="113"/>
      <c r="CE243" s="113"/>
      <c r="CF243" s="113"/>
      <c r="CG243" s="113"/>
      <c r="CH243" s="113"/>
      <c r="CI243" s="113"/>
      <c r="CJ243" s="113"/>
      <c r="CK243" s="113"/>
      <c r="CL243" s="113"/>
      <c r="CM243" s="113"/>
      <c r="CN243" s="113"/>
      <c r="CO243" s="113"/>
      <c r="CP243" s="113"/>
      <c r="CQ243" s="113"/>
      <c r="CR243" s="113"/>
      <c r="CS243" s="113"/>
      <c r="CT243" s="113"/>
      <c r="CU243" s="113"/>
      <c r="CV243" s="113"/>
      <c r="CW243" s="113"/>
      <c r="CX243" s="113"/>
      <c r="CY243" s="113"/>
      <c r="CZ243" s="113"/>
      <c r="DA243" s="113"/>
      <c r="DB243" s="113"/>
      <c r="DC243" s="113"/>
      <c r="DD243" s="113"/>
      <c r="DE243" s="113"/>
      <c r="DF243" s="113"/>
      <c r="DG243" s="113"/>
      <c r="DH243" s="113"/>
      <c r="DI243" s="113"/>
      <c r="DJ243" s="113"/>
      <c r="DK243" s="113"/>
      <c r="DL243" s="113"/>
      <c r="DM243" s="113"/>
      <c r="DN243" s="113"/>
      <c r="DO243" s="113"/>
      <c r="DP243" s="113"/>
      <c r="DQ243" s="113"/>
      <c r="DR243" s="113"/>
      <c r="DS243" s="113"/>
      <c r="DT243" s="113"/>
      <c r="DU243" s="113"/>
      <c r="DV243" s="113"/>
      <c r="DW243" s="113"/>
      <c r="DX243" s="113"/>
      <c r="DY243" s="113"/>
      <c r="DZ243" s="113"/>
      <c r="EA243" s="113"/>
      <c r="EB243" s="113"/>
      <c r="EC243" s="113"/>
    </row>
    <row r="244" spans="1:133" s="104" customFormat="1" ht="21.95" customHeight="1" thickBot="1" x14ac:dyDescent="0.25">
      <c r="A244" s="139"/>
      <c r="B244" s="139"/>
      <c r="C244" s="136"/>
      <c r="D244" s="129"/>
      <c r="E244" s="8">
        <v>133</v>
      </c>
      <c r="F244" s="35" t="s">
        <v>22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51">
        <v>0</v>
      </c>
      <c r="Q244" s="51">
        <v>0</v>
      </c>
      <c r="R244" s="55">
        <v>0</v>
      </c>
      <c r="S244" s="99">
        <f t="shared" si="80"/>
        <v>0</v>
      </c>
      <c r="T244" s="43">
        <f t="shared" ref="T244" si="81">S244/12</f>
        <v>0</v>
      </c>
      <c r="U244" s="111">
        <f>SUM(S242:T244)</f>
        <v>27950000</v>
      </c>
      <c r="V244" s="113"/>
      <c r="W244" s="114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  <c r="BZ244" s="113"/>
      <c r="CA244" s="113"/>
      <c r="CB244" s="113"/>
      <c r="CC244" s="113"/>
      <c r="CD244" s="113"/>
      <c r="CE244" s="113"/>
      <c r="CF244" s="113"/>
      <c r="CG244" s="113"/>
      <c r="CH244" s="113"/>
      <c r="CI244" s="113"/>
      <c r="CJ244" s="113"/>
      <c r="CK244" s="113"/>
      <c r="CL244" s="113"/>
      <c r="CM244" s="113"/>
      <c r="CN244" s="113"/>
      <c r="CO244" s="113"/>
      <c r="CP244" s="113"/>
      <c r="CQ244" s="113"/>
      <c r="CR244" s="113"/>
      <c r="CS244" s="113"/>
      <c r="CT244" s="113"/>
      <c r="CU244" s="113"/>
      <c r="CV244" s="113"/>
      <c r="CW244" s="113"/>
      <c r="CX244" s="113"/>
      <c r="CY244" s="113"/>
      <c r="CZ244" s="113"/>
      <c r="DA244" s="113"/>
      <c r="DB244" s="113"/>
      <c r="DC244" s="113"/>
      <c r="DD244" s="113"/>
      <c r="DE244" s="113"/>
      <c r="DF244" s="113"/>
      <c r="DG244" s="113"/>
      <c r="DH244" s="113"/>
      <c r="DI244" s="113"/>
      <c r="DJ244" s="113"/>
      <c r="DK244" s="113"/>
      <c r="DL244" s="113"/>
      <c r="DM244" s="113"/>
      <c r="DN244" s="113"/>
      <c r="DO244" s="113"/>
      <c r="DP244" s="113"/>
      <c r="DQ244" s="113"/>
      <c r="DR244" s="113"/>
      <c r="DS244" s="113"/>
      <c r="DT244" s="113"/>
      <c r="DU244" s="113"/>
      <c r="DV244" s="113"/>
      <c r="DW244" s="113"/>
      <c r="DX244" s="113"/>
      <c r="DY244" s="113"/>
      <c r="DZ244" s="113"/>
      <c r="EA244" s="113"/>
      <c r="EB244" s="113"/>
      <c r="EC244" s="113"/>
    </row>
    <row r="245" spans="1:133" s="5" customFormat="1" ht="21.95" customHeight="1" x14ac:dyDescent="0.2">
      <c r="A245" s="133">
        <v>62</v>
      </c>
      <c r="B245" s="133">
        <f t="shared" si="61"/>
        <v>1000</v>
      </c>
      <c r="C245" s="134">
        <v>2801912</v>
      </c>
      <c r="D245" s="137" t="s">
        <v>77</v>
      </c>
      <c r="E245" s="11">
        <v>144</v>
      </c>
      <c r="F245" s="31" t="s">
        <v>33</v>
      </c>
      <c r="G245" s="67">
        <v>2500000</v>
      </c>
      <c r="H245" s="67">
        <v>2500000</v>
      </c>
      <c r="I245" s="67">
        <v>2500000</v>
      </c>
      <c r="J245" s="67">
        <v>2500000</v>
      </c>
      <c r="K245" s="67">
        <v>2500000</v>
      </c>
      <c r="L245" s="67">
        <v>2500000</v>
      </c>
      <c r="M245" s="67">
        <v>2500000</v>
      </c>
      <c r="N245" s="67">
        <v>2500000</v>
      </c>
      <c r="O245" s="67">
        <v>2500000</v>
      </c>
      <c r="P245" s="67">
        <v>2500000</v>
      </c>
      <c r="Q245" s="67">
        <v>2500000</v>
      </c>
      <c r="R245" s="67">
        <v>2500000</v>
      </c>
      <c r="S245" s="98">
        <f t="shared" ref="S245:S247" si="82">SUM(G245:R245)</f>
        <v>30000000</v>
      </c>
      <c r="T245" s="59">
        <f t="shared" si="76"/>
        <v>2500000</v>
      </c>
      <c r="U245" s="109"/>
      <c r="V245" s="113"/>
      <c r="W245" s="114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3"/>
      <c r="CA245" s="113"/>
      <c r="CB245" s="113"/>
      <c r="CC245" s="113"/>
      <c r="CD245" s="113"/>
      <c r="CE245" s="113"/>
      <c r="CF245" s="113"/>
      <c r="CG245" s="113"/>
      <c r="CH245" s="113"/>
      <c r="CI245" s="113"/>
      <c r="CJ245" s="113"/>
      <c r="CK245" s="113"/>
      <c r="CL245" s="113"/>
      <c r="CM245" s="113"/>
      <c r="CN245" s="113"/>
      <c r="CO245" s="113"/>
      <c r="CP245" s="113"/>
      <c r="CQ245" s="113"/>
      <c r="CR245" s="113"/>
      <c r="CS245" s="113"/>
      <c r="CT245" s="113"/>
      <c r="CU245" s="113"/>
      <c r="CV245" s="113"/>
      <c r="CW245" s="113"/>
      <c r="CX245" s="113"/>
      <c r="CY245" s="113"/>
      <c r="CZ245" s="113"/>
      <c r="DA245" s="113"/>
      <c r="DB245" s="113"/>
      <c r="DC245" s="113"/>
      <c r="DD245" s="113"/>
      <c r="DE245" s="113"/>
      <c r="DF245" s="113"/>
      <c r="DG245" s="113"/>
      <c r="DH245" s="113"/>
      <c r="DI245" s="113"/>
      <c r="DJ245" s="113"/>
      <c r="DK245" s="113"/>
      <c r="DL245" s="113"/>
      <c r="DM245" s="113"/>
      <c r="DN245" s="113"/>
      <c r="DO245" s="113"/>
      <c r="DP245" s="113"/>
      <c r="DQ245" s="113"/>
      <c r="DR245" s="113"/>
      <c r="DS245" s="113"/>
      <c r="DT245" s="113"/>
      <c r="DU245" s="113"/>
      <c r="DV245" s="113"/>
      <c r="DW245" s="113"/>
      <c r="DX245" s="113"/>
      <c r="DY245" s="113"/>
      <c r="DZ245" s="113"/>
      <c r="EA245" s="113"/>
      <c r="EB245" s="113"/>
      <c r="EC245" s="113"/>
    </row>
    <row r="246" spans="1:133" s="5" customFormat="1" ht="21.95" customHeight="1" x14ac:dyDescent="0.2">
      <c r="A246" s="126"/>
      <c r="B246" s="126"/>
      <c r="C246" s="135"/>
      <c r="D246" s="128"/>
      <c r="E246" s="69">
        <v>131</v>
      </c>
      <c r="F246" s="90" t="s">
        <v>26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/>
      <c r="M246" s="63">
        <v>0</v>
      </c>
      <c r="N246" s="63">
        <v>0</v>
      </c>
      <c r="O246" s="63">
        <v>0</v>
      </c>
      <c r="P246" s="63">
        <v>0</v>
      </c>
      <c r="Q246" s="63">
        <v>0</v>
      </c>
      <c r="R246" s="63">
        <v>0</v>
      </c>
      <c r="S246" s="101">
        <f t="shared" si="82"/>
        <v>0</v>
      </c>
      <c r="T246" s="64"/>
      <c r="U246" s="110"/>
      <c r="V246" s="113"/>
      <c r="W246" s="114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3"/>
      <c r="CA246" s="113"/>
      <c r="CB246" s="113"/>
      <c r="CC246" s="113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13"/>
      <c r="CO246" s="113"/>
      <c r="CP246" s="113"/>
      <c r="CQ246" s="113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13"/>
      <c r="DC246" s="113"/>
      <c r="DD246" s="113"/>
      <c r="DE246" s="113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13"/>
      <c r="DQ246" s="113"/>
      <c r="DR246" s="113"/>
      <c r="DS246" s="113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</row>
    <row r="247" spans="1:133" s="113" customFormat="1" ht="22.5" customHeight="1" thickBot="1" x14ac:dyDescent="0.25">
      <c r="A247" s="139"/>
      <c r="B247" s="139"/>
      <c r="C247" s="136"/>
      <c r="D247" s="129"/>
      <c r="E247" s="10">
        <v>133</v>
      </c>
      <c r="F247" s="32" t="s">
        <v>22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53">
        <v>0</v>
      </c>
      <c r="S247" s="94">
        <f t="shared" si="82"/>
        <v>0</v>
      </c>
      <c r="T247" s="43">
        <f t="shared" ref="T247" si="83">S247/12</f>
        <v>0</v>
      </c>
      <c r="U247" s="75">
        <f>SUM(S245:T247)</f>
        <v>32500000</v>
      </c>
      <c r="W247" s="114"/>
    </row>
    <row r="248" spans="1:133" s="5" customFormat="1" ht="21.95" customHeight="1" x14ac:dyDescent="0.2">
      <c r="A248" s="126">
        <v>63</v>
      </c>
      <c r="B248" s="126">
        <f t="shared" si="61"/>
        <v>1000</v>
      </c>
      <c r="C248" s="135">
        <v>2309151</v>
      </c>
      <c r="D248" s="128" t="s">
        <v>97</v>
      </c>
      <c r="E248" s="9">
        <v>145</v>
      </c>
      <c r="F248" s="16" t="s">
        <v>34</v>
      </c>
      <c r="G248" s="50">
        <v>4000000</v>
      </c>
      <c r="H248" s="50">
        <v>4000000</v>
      </c>
      <c r="I248" s="50">
        <v>4000000</v>
      </c>
      <c r="J248" s="50">
        <v>4000000</v>
      </c>
      <c r="K248" s="50">
        <v>4000000</v>
      </c>
      <c r="L248" s="50">
        <v>4000000</v>
      </c>
      <c r="M248" s="50">
        <v>4000000</v>
      </c>
      <c r="N248" s="50">
        <v>4000000</v>
      </c>
      <c r="O248" s="50">
        <v>4000000</v>
      </c>
      <c r="P248" s="50">
        <v>4000000</v>
      </c>
      <c r="Q248" s="50">
        <v>4000000</v>
      </c>
      <c r="R248" s="50">
        <v>0</v>
      </c>
      <c r="S248" s="95">
        <f t="shared" ref="S248:S253" si="84">SUM(G248:R248)</f>
        <v>44000000</v>
      </c>
      <c r="T248" s="45">
        <f t="shared" ref="T248" si="85">S248/12</f>
        <v>3666666.6666666665</v>
      </c>
      <c r="U248" s="110"/>
      <c r="V248" s="113"/>
      <c r="W248" s="114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3"/>
      <c r="BM248" s="113"/>
      <c r="BN248" s="113"/>
      <c r="BO248" s="113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13"/>
      <c r="CA248" s="113"/>
      <c r="CB248" s="113"/>
      <c r="CC248" s="113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13"/>
      <c r="CO248" s="113"/>
      <c r="CP248" s="113"/>
      <c r="CQ248" s="113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  <c r="DB248" s="113"/>
      <c r="DC248" s="113"/>
      <c r="DD248" s="113"/>
      <c r="DE248" s="113"/>
      <c r="DF248" s="113"/>
      <c r="DG248" s="113"/>
      <c r="DH248" s="113"/>
      <c r="DI248" s="113"/>
      <c r="DJ248" s="113"/>
      <c r="DK248" s="113"/>
      <c r="DL248" s="113"/>
      <c r="DM248" s="113"/>
      <c r="DN248" s="113"/>
      <c r="DO248" s="113"/>
      <c r="DP248" s="113"/>
      <c r="DQ248" s="113"/>
      <c r="DR248" s="113"/>
      <c r="DS248" s="113"/>
      <c r="DT248" s="113"/>
      <c r="DU248" s="113"/>
      <c r="DV248" s="113"/>
      <c r="DW248" s="113"/>
      <c r="DX248" s="113"/>
      <c r="DY248" s="113"/>
      <c r="DZ248" s="113"/>
      <c r="EA248" s="113"/>
      <c r="EB248" s="113"/>
      <c r="EC248" s="113"/>
    </row>
    <row r="249" spans="1:133" s="5" customFormat="1" ht="21.95" customHeight="1" x14ac:dyDescent="0.2">
      <c r="A249" s="126"/>
      <c r="B249" s="126"/>
      <c r="C249" s="135"/>
      <c r="D249" s="128"/>
      <c r="E249" s="9">
        <v>131</v>
      </c>
      <c r="F249" s="16" t="s">
        <v>26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95">
        <f t="shared" si="84"/>
        <v>0</v>
      </c>
      <c r="T249" s="38"/>
      <c r="U249" s="110"/>
      <c r="V249" s="113"/>
      <c r="W249" s="114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3"/>
      <c r="BM249" s="113"/>
      <c r="BN249" s="113"/>
      <c r="BO249" s="113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  <c r="BZ249" s="113"/>
      <c r="CA249" s="113"/>
      <c r="CB249" s="113"/>
      <c r="CC249" s="113"/>
      <c r="CD249" s="113"/>
      <c r="CE249" s="113"/>
      <c r="CF249" s="113"/>
      <c r="CG249" s="113"/>
      <c r="CH249" s="113"/>
      <c r="CI249" s="113"/>
      <c r="CJ249" s="113"/>
      <c r="CK249" s="113"/>
      <c r="CL249" s="113"/>
      <c r="CM249" s="113"/>
      <c r="CN249" s="113"/>
      <c r="CO249" s="113"/>
      <c r="CP249" s="113"/>
      <c r="CQ249" s="113"/>
      <c r="CR249" s="113"/>
      <c r="CS249" s="113"/>
      <c r="CT249" s="113"/>
      <c r="CU249" s="113"/>
      <c r="CV249" s="113"/>
      <c r="CW249" s="113"/>
      <c r="CX249" s="113"/>
      <c r="CY249" s="113"/>
      <c r="CZ249" s="113"/>
      <c r="DA249" s="113"/>
      <c r="DB249" s="113"/>
      <c r="DC249" s="113"/>
      <c r="DD249" s="113"/>
      <c r="DE249" s="113"/>
      <c r="DF249" s="113"/>
      <c r="DG249" s="113"/>
      <c r="DH249" s="113"/>
      <c r="DI249" s="113"/>
      <c r="DJ249" s="113"/>
      <c r="DK249" s="113"/>
      <c r="DL249" s="113"/>
      <c r="DM249" s="113"/>
      <c r="DN249" s="113"/>
      <c r="DO249" s="113"/>
      <c r="DP249" s="113"/>
      <c r="DQ249" s="113"/>
      <c r="DR249" s="113"/>
      <c r="DS249" s="113"/>
      <c r="DT249" s="113"/>
      <c r="DU249" s="113"/>
      <c r="DV249" s="113"/>
      <c r="DW249" s="113"/>
      <c r="DX249" s="113"/>
      <c r="DY249" s="113"/>
      <c r="DZ249" s="113"/>
      <c r="EA249" s="113"/>
      <c r="EB249" s="113"/>
      <c r="EC249" s="113"/>
    </row>
    <row r="250" spans="1:133" s="5" customFormat="1" ht="21.95" customHeight="1" x14ac:dyDescent="0.2">
      <c r="A250" s="126"/>
      <c r="B250" s="126"/>
      <c r="C250" s="135"/>
      <c r="D250" s="128"/>
      <c r="E250" s="9">
        <v>133</v>
      </c>
      <c r="F250" s="16" t="s">
        <v>22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0</v>
      </c>
      <c r="P250" s="50">
        <v>0</v>
      </c>
      <c r="Q250" s="50">
        <v>0</v>
      </c>
      <c r="R250" s="57">
        <v>0</v>
      </c>
      <c r="S250" s="95">
        <f t="shared" si="84"/>
        <v>0</v>
      </c>
      <c r="T250" s="38">
        <f t="shared" ref="T250:T253" si="86">S250/12</f>
        <v>0</v>
      </c>
      <c r="U250" s="110">
        <f>SUM(S248:T253)</f>
        <v>47666666.666666664</v>
      </c>
      <c r="V250" s="113"/>
      <c r="W250" s="114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  <c r="BZ250" s="113"/>
      <c r="CA250" s="113"/>
      <c r="CB250" s="113"/>
      <c r="CC250" s="113"/>
      <c r="CD250" s="113"/>
      <c r="CE250" s="113"/>
      <c r="CF250" s="113"/>
      <c r="CG250" s="113"/>
      <c r="CH250" s="113"/>
      <c r="CI250" s="113"/>
      <c r="CJ250" s="113"/>
      <c r="CK250" s="113"/>
      <c r="CL250" s="113"/>
      <c r="CM250" s="113"/>
      <c r="CN250" s="113"/>
      <c r="CO250" s="113"/>
      <c r="CP250" s="113"/>
      <c r="CQ250" s="113"/>
      <c r="CR250" s="113"/>
      <c r="CS250" s="113"/>
      <c r="CT250" s="113"/>
      <c r="CU250" s="113"/>
      <c r="CV250" s="113"/>
      <c r="CW250" s="113"/>
      <c r="CX250" s="113"/>
      <c r="CY250" s="113"/>
      <c r="CZ250" s="113"/>
      <c r="DA250" s="113"/>
      <c r="DB250" s="113"/>
      <c r="DC250" s="113"/>
      <c r="DD250" s="113"/>
      <c r="DE250" s="113"/>
      <c r="DF250" s="113"/>
      <c r="DG250" s="113"/>
      <c r="DH250" s="113"/>
      <c r="DI250" s="113"/>
      <c r="DJ250" s="113"/>
      <c r="DK250" s="113"/>
      <c r="DL250" s="113"/>
      <c r="DM250" s="113"/>
      <c r="DN250" s="113"/>
      <c r="DO250" s="113"/>
      <c r="DP250" s="113"/>
      <c r="DQ250" s="113"/>
      <c r="DR250" s="113"/>
      <c r="DS250" s="113"/>
      <c r="DT250" s="113"/>
      <c r="DU250" s="113"/>
      <c r="DV250" s="113"/>
      <c r="DW250" s="113"/>
      <c r="DX250" s="113"/>
      <c r="DY250" s="113"/>
      <c r="DZ250" s="113"/>
      <c r="EA250" s="113"/>
      <c r="EB250" s="113"/>
      <c r="EC250" s="113"/>
    </row>
    <row r="251" spans="1:133" s="5" customFormat="1" ht="21.95" customHeight="1" x14ac:dyDescent="0.2">
      <c r="A251" s="126"/>
      <c r="B251" s="126"/>
      <c r="C251" s="135"/>
      <c r="D251" s="128"/>
      <c r="E251" s="9">
        <v>123</v>
      </c>
      <c r="F251" s="16" t="s">
        <v>24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4">
        <v>0</v>
      </c>
      <c r="M251" s="54">
        <v>0</v>
      </c>
      <c r="N251" s="54">
        <v>0</v>
      </c>
      <c r="O251" s="54">
        <v>0</v>
      </c>
      <c r="P251" s="54">
        <v>0</v>
      </c>
      <c r="Q251" s="54">
        <v>0</v>
      </c>
      <c r="R251" s="54">
        <v>0</v>
      </c>
      <c r="S251" s="95">
        <f t="shared" si="84"/>
        <v>0</v>
      </c>
      <c r="T251" s="38">
        <f t="shared" si="86"/>
        <v>0</v>
      </c>
      <c r="U251" s="110"/>
      <c r="V251" s="113"/>
      <c r="W251" s="114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  <c r="BZ251" s="113"/>
      <c r="CA251" s="113"/>
      <c r="CB251" s="113"/>
      <c r="CC251" s="113"/>
      <c r="CD251" s="113"/>
      <c r="CE251" s="113"/>
      <c r="CF251" s="113"/>
      <c r="CG251" s="113"/>
      <c r="CH251" s="113"/>
      <c r="CI251" s="113"/>
      <c r="CJ251" s="113"/>
      <c r="CK251" s="113"/>
      <c r="CL251" s="113"/>
      <c r="CM251" s="113"/>
      <c r="CN251" s="113"/>
      <c r="CO251" s="113"/>
      <c r="CP251" s="113"/>
      <c r="CQ251" s="113"/>
      <c r="CR251" s="113"/>
      <c r="CS251" s="113"/>
      <c r="CT251" s="113"/>
      <c r="CU251" s="113"/>
      <c r="CV251" s="113"/>
      <c r="CW251" s="113"/>
      <c r="CX251" s="113"/>
      <c r="CY251" s="113"/>
      <c r="CZ251" s="113"/>
      <c r="DA251" s="113"/>
      <c r="DB251" s="113"/>
      <c r="DC251" s="113"/>
      <c r="DD251" s="113"/>
      <c r="DE251" s="113"/>
      <c r="DF251" s="113"/>
      <c r="DG251" s="113"/>
      <c r="DH251" s="113"/>
      <c r="DI251" s="113"/>
      <c r="DJ251" s="113"/>
      <c r="DK251" s="113"/>
      <c r="DL251" s="113"/>
      <c r="DM251" s="113"/>
      <c r="DN251" s="113"/>
      <c r="DO251" s="113"/>
      <c r="DP251" s="113"/>
      <c r="DQ251" s="113"/>
      <c r="DR251" s="113"/>
      <c r="DS251" s="113"/>
      <c r="DT251" s="113"/>
      <c r="DU251" s="113"/>
      <c r="DV251" s="113"/>
      <c r="DW251" s="113"/>
      <c r="DX251" s="113"/>
      <c r="DY251" s="113"/>
      <c r="DZ251" s="113"/>
      <c r="EA251" s="113"/>
      <c r="EB251" s="113"/>
      <c r="EC251" s="113"/>
    </row>
    <row r="252" spans="1:133" s="5" customFormat="1" ht="21.95" customHeight="1" x14ac:dyDescent="0.2">
      <c r="A252" s="126"/>
      <c r="B252" s="126"/>
      <c r="C252" s="135"/>
      <c r="D252" s="128"/>
      <c r="E252" s="9">
        <v>125</v>
      </c>
      <c r="F252" s="16" t="s">
        <v>32</v>
      </c>
      <c r="G252" s="60">
        <v>0</v>
      </c>
      <c r="H252" s="54"/>
      <c r="I252" s="54">
        <v>0</v>
      </c>
      <c r="J252" s="54">
        <v>0</v>
      </c>
      <c r="K252" s="54">
        <v>0</v>
      </c>
      <c r="L252" s="54">
        <v>0</v>
      </c>
      <c r="M252" s="54">
        <v>0</v>
      </c>
      <c r="N252" s="54">
        <v>0</v>
      </c>
      <c r="O252" s="54">
        <v>0</v>
      </c>
      <c r="P252" s="54">
        <v>0</v>
      </c>
      <c r="Q252" s="54">
        <v>0</v>
      </c>
      <c r="R252" s="54">
        <v>0</v>
      </c>
      <c r="S252" s="95">
        <f t="shared" si="84"/>
        <v>0</v>
      </c>
      <c r="T252" s="38">
        <f t="shared" si="86"/>
        <v>0</v>
      </c>
      <c r="U252" s="110"/>
      <c r="V252" s="113"/>
      <c r="W252" s="114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  <c r="BZ252" s="113"/>
      <c r="CA252" s="113"/>
      <c r="CB252" s="113"/>
      <c r="CC252" s="113"/>
      <c r="CD252" s="113"/>
      <c r="CE252" s="113"/>
      <c r="CF252" s="113"/>
      <c r="CG252" s="113"/>
      <c r="CH252" s="113"/>
      <c r="CI252" s="113"/>
      <c r="CJ252" s="113"/>
      <c r="CK252" s="113"/>
      <c r="CL252" s="113"/>
      <c r="CM252" s="113"/>
      <c r="CN252" s="113"/>
      <c r="CO252" s="113"/>
      <c r="CP252" s="113"/>
      <c r="CQ252" s="113"/>
      <c r="CR252" s="113"/>
      <c r="CS252" s="113"/>
      <c r="CT252" s="113"/>
      <c r="CU252" s="113"/>
      <c r="CV252" s="113"/>
      <c r="CW252" s="113"/>
      <c r="CX252" s="113"/>
      <c r="CY252" s="113"/>
      <c r="CZ252" s="113"/>
      <c r="DA252" s="113"/>
      <c r="DB252" s="113"/>
      <c r="DC252" s="113"/>
      <c r="DD252" s="113"/>
      <c r="DE252" s="113"/>
      <c r="DF252" s="113"/>
      <c r="DG252" s="113"/>
      <c r="DH252" s="113"/>
      <c r="DI252" s="113"/>
      <c r="DJ252" s="113"/>
      <c r="DK252" s="113"/>
      <c r="DL252" s="113"/>
      <c r="DM252" s="113"/>
      <c r="DN252" s="113"/>
      <c r="DO252" s="113"/>
      <c r="DP252" s="113"/>
      <c r="DQ252" s="113"/>
      <c r="DR252" s="113"/>
      <c r="DS252" s="113"/>
      <c r="DT252" s="113"/>
      <c r="DU252" s="113"/>
      <c r="DV252" s="113"/>
      <c r="DW252" s="113"/>
      <c r="DX252" s="113"/>
      <c r="DY252" s="113"/>
      <c r="DZ252" s="113"/>
      <c r="EA252" s="113"/>
      <c r="EB252" s="113"/>
      <c r="EC252" s="113"/>
    </row>
    <row r="253" spans="1:133" s="5" customFormat="1" ht="21" customHeight="1" thickBot="1" x14ac:dyDescent="0.25">
      <c r="A253" s="139"/>
      <c r="B253" s="139"/>
      <c r="C253" s="136"/>
      <c r="D253" s="129"/>
      <c r="E253" s="8">
        <v>232</v>
      </c>
      <c r="F253" s="32" t="s">
        <v>21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3">
        <v>0</v>
      </c>
      <c r="M253" s="53">
        <v>0</v>
      </c>
      <c r="N253" s="53">
        <v>0</v>
      </c>
      <c r="O253" s="39">
        <v>0</v>
      </c>
      <c r="P253" s="39">
        <v>0</v>
      </c>
      <c r="Q253" s="53">
        <v>0</v>
      </c>
      <c r="R253" s="39">
        <v>0</v>
      </c>
      <c r="S253" s="94">
        <f t="shared" si="84"/>
        <v>0</v>
      </c>
      <c r="T253" s="43">
        <f t="shared" si="86"/>
        <v>0</v>
      </c>
      <c r="U253" s="111"/>
      <c r="V253" s="113"/>
      <c r="W253" s="114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13"/>
      <c r="BM253" s="113"/>
      <c r="BN253" s="113"/>
      <c r="BO253" s="113"/>
      <c r="BP253" s="113"/>
      <c r="BQ253" s="113"/>
      <c r="BR253" s="113"/>
      <c r="BS253" s="113"/>
      <c r="BT253" s="113"/>
      <c r="BU253" s="113"/>
      <c r="BV253" s="113"/>
      <c r="BW253" s="113"/>
      <c r="BX253" s="113"/>
      <c r="BY253" s="113"/>
      <c r="BZ253" s="113"/>
      <c r="CA253" s="113"/>
      <c r="CB253" s="113"/>
      <c r="CC253" s="113"/>
      <c r="CD253" s="113"/>
      <c r="CE253" s="113"/>
      <c r="CF253" s="113"/>
      <c r="CG253" s="113"/>
      <c r="CH253" s="113"/>
      <c r="CI253" s="113"/>
      <c r="CJ253" s="113"/>
      <c r="CK253" s="113"/>
      <c r="CL253" s="113"/>
      <c r="CM253" s="113"/>
      <c r="CN253" s="113"/>
      <c r="CO253" s="113"/>
      <c r="CP253" s="113"/>
      <c r="CQ253" s="113"/>
      <c r="CR253" s="113"/>
      <c r="CS253" s="113"/>
      <c r="CT253" s="113"/>
      <c r="CU253" s="113"/>
      <c r="CV253" s="113"/>
      <c r="CW253" s="113"/>
      <c r="CX253" s="113"/>
      <c r="CY253" s="113"/>
      <c r="CZ253" s="113"/>
      <c r="DA253" s="113"/>
      <c r="DB253" s="113"/>
      <c r="DC253" s="113"/>
      <c r="DD253" s="113"/>
      <c r="DE253" s="113"/>
      <c r="DF253" s="113"/>
      <c r="DG253" s="113"/>
      <c r="DH253" s="113"/>
      <c r="DI253" s="113"/>
      <c r="DJ253" s="113"/>
      <c r="DK253" s="113"/>
      <c r="DL253" s="113"/>
      <c r="DM253" s="113"/>
      <c r="DN253" s="113"/>
      <c r="DO253" s="113"/>
      <c r="DP253" s="113"/>
      <c r="DQ253" s="113"/>
      <c r="DR253" s="113"/>
      <c r="DS253" s="113"/>
      <c r="DT253" s="113"/>
      <c r="DU253" s="113"/>
      <c r="DV253" s="113"/>
      <c r="DW253" s="113"/>
      <c r="DX253" s="113"/>
      <c r="DY253" s="113"/>
      <c r="DZ253" s="113"/>
      <c r="EA253" s="113"/>
      <c r="EB253" s="113"/>
      <c r="EC253" s="113"/>
    </row>
    <row r="254" spans="1:133" s="5" customFormat="1" ht="21.95" customHeight="1" x14ac:dyDescent="0.2">
      <c r="A254" s="126">
        <v>64</v>
      </c>
      <c r="B254" s="126">
        <f t="shared" si="61"/>
        <v>1000</v>
      </c>
      <c r="C254" s="135">
        <v>3262352</v>
      </c>
      <c r="D254" s="137" t="s">
        <v>100</v>
      </c>
      <c r="E254" s="11">
        <v>144</v>
      </c>
      <c r="F254" s="16" t="s">
        <v>33</v>
      </c>
      <c r="G254" s="50">
        <v>2000000</v>
      </c>
      <c r="H254" s="50">
        <v>2000000</v>
      </c>
      <c r="I254" s="50">
        <v>2000000</v>
      </c>
      <c r="J254" s="50">
        <v>2000000</v>
      </c>
      <c r="K254" s="50">
        <v>2000000</v>
      </c>
      <c r="L254" s="50">
        <v>2000000</v>
      </c>
      <c r="M254" s="50">
        <v>2000000</v>
      </c>
      <c r="N254" s="50">
        <v>2000000</v>
      </c>
      <c r="O254" s="50">
        <v>2000000</v>
      </c>
      <c r="P254" s="50">
        <v>2000000</v>
      </c>
      <c r="Q254" s="50">
        <v>2000000</v>
      </c>
      <c r="R254" s="50">
        <v>2000000</v>
      </c>
      <c r="S254" s="95">
        <f t="shared" ref="S254:S259" si="87">SUM(G254:R254)</f>
        <v>24000000</v>
      </c>
      <c r="T254" s="45">
        <f t="shared" ref="T254" si="88">S254/12</f>
        <v>2000000</v>
      </c>
      <c r="U254" s="110"/>
      <c r="V254" s="113"/>
      <c r="W254" s="114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3"/>
      <c r="BM254" s="113"/>
      <c r="BN254" s="113"/>
      <c r="BO254" s="113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  <c r="BZ254" s="113"/>
      <c r="CA254" s="113"/>
      <c r="CB254" s="113"/>
      <c r="CC254" s="113"/>
      <c r="CD254" s="113"/>
      <c r="CE254" s="113"/>
      <c r="CF254" s="113"/>
      <c r="CG254" s="113"/>
      <c r="CH254" s="113"/>
      <c r="CI254" s="113"/>
      <c r="CJ254" s="113"/>
      <c r="CK254" s="113"/>
      <c r="CL254" s="113"/>
      <c r="CM254" s="113"/>
      <c r="CN254" s="113"/>
      <c r="CO254" s="113"/>
      <c r="CP254" s="113"/>
      <c r="CQ254" s="113"/>
      <c r="CR254" s="113"/>
      <c r="CS254" s="113"/>
      <c r="CT254" s="113"/>
      <c r="CU254" s="113"/>
      <c r="CV254" s="113"/>
      <c r="CW254" s="113"/>
      <c r="CX254" s="113"/>
      <c r="CY254" s="113"/>
      <c r="CZ254" s="113"/>
      <c r="DA254" s="113"/>
      <c r="DB254" s="113"/>
      <c r="DC254" s="113"/>
      <c r="DD254" s="113"/>
      <c r="DE254" s="113"/>
      <c r="DF254" s="113"/>
      <c r="DG254" s="113"/>
      <c r="DH254" s="113"/>
      <c r="DI254" s="113"/>
      <c r="DJ254" s="113"/>
      <c r="DK254" s="113"/>
      <c r="DL254" s="113"/>
      <c r="DM254" s="113"/>
      <c r="DN254" s="113"/>
      <c r="DO254" s="113"/>
      <c r="DP254" s="113"/>
      <c r="DQ254" s="113"/>
      <c r="DR254" s="113"/>
      <c r="DS254" s="113"/>
      <c r="DT254" s="113"/>
      <c r="DU254" s="113"/>
      <c r="DV254" s="113"/>
      <c r="DW254" s="113"/>
      <c r="DX254" s="113"/>
      <c r="DY254" s="113"/>
      <c r="DZ254" s="113"/>
      <c r="EA254" s="113"/>
      <c r="EB254" s="113"/>
      <c r="EC254" s="113"/>
    </row>
    <row r="255" spans="1:133" s="5" customFormat="1" ht="21.95" customHeight="1" x14ac:dyDescent="0.2">
      <c r="A255" s="126"/>
      <c r="B255" s="126"/>
      <c r="C255" s="135"/>
      <c r="D255" s="128"/>
      <c r="E255" s="9">
        <v>131</v>
      </c>
      <c r="F255" s="16" t="s">
        <v>26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95">
        <f t="shared" si="87"/>
        <v>0</v>
      </c>
      <c r="T255" s="38"/>
      <c r="U255" s="110"/>
      <c r="V255" s="113"/>
      <c r="W255" s="114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3"/>
      <c r="CA255" s="113"/>
      <c r="CB255" s="113"/>
      <c r="CC255" s="113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13"/>
      <c r="CO255" s="113"/>
      <c r="CP255" s="113"/>
      <c r="CQ255" s="113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13"/>
      <c r="DC255" s="113"/>
      <c r="DD255" s="113"/>
      <c r="DE255" s="113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13"/>
      <c r="DQ255" s="113"/>
      <c r="DR255" s="113"/>
      <c r="DS255" s="113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</row>
    <row r="256" spans="1:133" s="5" customFormat="1" ht="21.95" customHeight="1" x14ac:dyDescent="0.2">
      <c r="A256" s="126"/>
      <c r="B256" s="126"/>
      <c r="C256" s="135"/>
      <c r="D256" s="128"/>
      <c r="E256" s="9">
        <v>133</v>
      </c>
      <c r="F256" s="16" t="s">
        <v>22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50">
        <v>0</v>
      </c>
      <c r="Q256" s="50">
        <v>0</v>
      </c>
      <c r="R256" s="57">
        <v>0</v>
      </c>
      <c r="S256" s="95">
        <f t="shared" si="87"/>
        <v>0</v>
      </c>
      <c r="T256" s="38">
        <f t="shared" ref="T256:T259" si="89">S256/12</f>
        <v>0</v>
      </c>
      <c r="U256" s="110">
        <f>SUM(S254:T259)</f>
        <v>26000000</v>
      </c>
      <c r="V256" s="113"/>
      <c r="W256" s="114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3"/>
      <c r="CA256" s="113"/>
      <c r="CB256" s="113"/>
      <c r="CC256" s="113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13"/>
      <c r="CO256" s="113"/>
      <c r="CP256" s="113"/>
      <c r="CQ256" s="113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13"/>
      <c r="DC256" s="113"/>
      <c r="DD256" s="113"/>
      <c r="DE256" s="113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13"/>
      <c r="DQ256" s="113"/>
      <c r="DR256" s="113"/>
      <c r="DS256" s="113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</row>
    <row r="257" spans="1:133" s="5" customFormat="1" ht="21.95" customHeight="1" x14ac:dyDescent="0.2">
      <c r="A257" s="126"/>
      <c r="B257" s="126"/>
      <c r="C257" s="135"/>
      <c r="D257" s="128"/>
      <c r="E257" s="9">
        <v>123</v>
      </c>
      <c r="F257" s="16" t="s">
        <v>24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4">
        <v>0</v>
      </c>
      <c r="M257" s="54">
        <v>0</v>
      </c>
      <c r="N257" s="54">
        <v>0</v>
      </c>
      <c r="O257" s="54">
        <v>0</v>
      </c>
      <c r="P257" s="54">
        <v>0</v>
      </c>
      <c r="Q257" s="54">
        <v>0</v>
      </c>
      <c r="R257" s="54">
        <v>0</v>
      </c>
      <c r="S257" s="95">
        <f t="shared" si="87"/>
        <v>0</v>
      </c>
      <c r="T257" s="38">
        <f t="shared" si="89"/>
        <v>0</v>
      </c>
      <c r="U257" s="110"/>
      <c r="V257" s="113"/>
      <c r="W257" s="114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3"/>
      <c r="CA257" s="113"/>
      <c r="CB257" s="113"/>
      <c r="CC257" s="113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13"/>
      <c r="CO257" s="113"/>
      <c r="CP257" s="113"/>
      <c r="CQ257" s="113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13"/>
      <c r="DC257" s="113"/>
      <c r="DD257" s="113"/>
      <c r="DE257" s="113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13"/>
      <c r="DQ257" s="113"/>
      <c r="DR257" s="113"/>
      <c r="DS257" s="113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</row>
    <row r="258" spans="1:133" s="5" customFormat="1" ht="21.95" customHeight="1" x14ac:dyDescent="0.2">
      <c r="A258" s="126"/>
      <c r="B258" s="126"/>
      <c r="C258" s="135"/>
      <c r="D258" s="128"/>
      <c r="E258" s="9">
        <v>125</v>
      </c>
      <c r="F258" s="16" t="s">
        <v>32</v>
      </c>
      <c r="G258" s="60">
        <v>0</v>
      </c>
      <c r="H258" s="54">
        <v>0</v>
      </c>
      <c r="I258" s="54">
        <v>0</v>
      </c>
      <c r="J258" s="54">
        <v>0</v>
      </c>
      <c r="K258" s="54">
        <v>0</v>
      </c>
      <c r="L258" s="54">
        <v>0</v>
      </c>
      <c r="M258" s="54">
        <v>0</v>
      </c>
      <c r="N258" s="54">
        <v>0</v>
      </c>
      <c r="O258" s="54">
        <v>0</v>
      </c>
      <c r="P258" s="54">
        <v>0</v>
      </c>
      <c r="Q258" s="54">
        <v>0</v>
      </c>
      <c r="R258" s="54">
        <v>0</v>
      </c>
      <c r="S258" s="95">
        <f t="shared" si="87"/>
        <v>0</v>
      </c>
      <c r="T258" s="38">
        <f t="shared" si="89"/>
        <v>0</v>
      </c>
      <c r="U258" s="110"/>
      <c r="V258" s="113"/>
      <c r="W258" s="114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3"/>
      <c r="CA258" s="113"/>
      <c r="CB258" s="113"/>
      <c r="CC258" s="113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3"/>
      <c r="CO258" s="113"/>
      <c r="CP258" s="113"/>
      <c r="CQ258" s="113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3"/>
      <c r="DC258" s="113"/>
      <c r="DD258" s="113"/>
      <c r="DE258" s="113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13"/>
      <c r="DQ258" s="113"/>
      <c r="DR258" s="113"/>
      <c r="DS258" s="113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</row>
    <row r="259" spans="1:133" s="5" customFormat="1" ht="21" customHeight="1" thickBot="1" x14ac:dyDescent="0.25">
      <c r="A259" s="139"/>
      <c r="B259" s="139"/>
      <c r="C259" s="136"/>
      <c r="D259" s="129"/>
      <c r="E259" s="8">
        <v>232</v>
      </c>
      <c r="F259" s="32" t="s">
        <v>21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3">
        <v>0</v>
      </c>
      <c r="M259" s="53">
        <v>0</v>
      </c>
      <c r="N259" s="53">
        <v>0</v>
      </c>
      <c r="O259" s="39">
        <v>0</v>
      </c>
      <c r="P259" s="39">
        <v>0</v>
      </c>
      <c r="Q259" s="53">
        <v>0</v>
      </c>
      <c r="R259" s="39">
        <v>0</v>
      </c>
      <c r="S259" s="94">
        <f t="shared" si="87"/>
        <v>0</v>
      </c>
      <c r="T259" s="43">
        <f t="shared" si="89"/>
        <v>0</v>
      </c>
      <c r="U259" s="111"/>
      <c r="V259" s="113"/>
      <c r="W259" s="114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3"/>
      <c r="CA259" s="113"/>
      <c r="CB259" s="113"/>
      <c r="CC259" s="113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13"/>
      <c r="CO259" s="113"/>
      <c r="CP259" s="113"/>
      <c r="CQ259" s="113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13"/>
      <c r="DC259" s="113"/>
      <c r="DD259" s="113"/>
      <c r="DE259" s="113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13"/>
      <c r="DQ259" s="113"/>
      <c r="DR259" s="113"/>
      <c r="DS259" s="113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</row>
    <row r="260" spans="1:133" s="5" customFormat="1" ht="21.95" customHeight="1" x14ac:dyDescent="0.2">
      <c r="A260" s="126">
        <v>65</v>
      </c>
      <c r="B260" s="133">
        <f t="shared" si="61"/>
        <v>1000</v>
      </c>
      <c r="C260" s="134">
        <v>40773974</v>
      </c>
      <c r="D260" s="137" t="s">
        <v>81</v>
      </c>
      <c r="E260" s="11">
        <v>144</v>
      </c>
      <c r="F260" s="16" t="s">
        <v>33</v>
      </c>
      <c r="G260" s="50">
        <v>2000000</v>
      </c>
      <c r="H260" s="50">
        <v>2000000</v>
      </c>
      <c r="I260" s="50">
        <v>2000000</v>
      </c>
      <c r="J260" s="50">
        <v>2000000</v>
      </c>
      <c r="K260" s="50">
        <v>2000000</v>
      </c>
      <c r="L260" s="50">
        <v>2000000</v>
      </c>
      <c r="M260" s="50">
        <v>2000000</v>
      </c>
      <c r="N260" s="50">
        <v>2000000</v>
      </c>
      <c r="O260" s="50">
        <v>2000000</v>
      </c>
      <c r="P260" s="50">
        <v>2000000</v>
      </c>
      <c r="Q260" s="50">
        <v>2000000</v>
      </c>
      <c r="R260" s="50">
        <v>2000000</v>
      </c>
      <c r="S260" s="95">
        <f t="shared" ref="S260:S265" si="90">SUM(G260:R260)</f>
        <v>24000000</v>
      </c>
      <c r="T260" s="45">
        <f t="shared" ref="T260" si="91">S260/12</f>
        <v>2000000</v>
      </c>
      <c r="U260" s="110"/>
      <c r="V260" s="113"/>
      <c r="W260" s="114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3"/>
      <c r="BM260" s="113"/>
      <c r="BN260" s="113"/>
      <c r="BO260" s="113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3"/>
      <c r="CA260" s="113"/>
      <c r="CB260" s="113"/>
      <c r="CC260" s="113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3"/>
      <c r="CO260" s="113"/>
      <c r="CP260" s="113"/>
      <c r="CQ260" s="113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3"/>
      <c r="DC260" s="113"/>
      <c r="DD260" s="113"/>
      <c r="DE260" s="113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  <c r="DP260" s="113"/>
      <c r="DQ260" s="113"/>
      <c r="DR260" s="113"/>
      <c r="DS260" s="113"/>
      <c r="DT260" s="113"/>
      <c r="DU260" s="113"/>
      <c r="DV260" s="113"/>
      <c r="DW260" s="113"/>
      <c r="DX260" s="113"/>
      <c r="DY260" s="113"/>
      <c r="DZ260" s="113"/>
      <c r="EA260" s="113"/>
      <c r="EB260" s="113"/>
      <c r="EC260" s="113"/>
    </row>
    <row r="261" spans="1:133" s="5" customFormat="1" ht="21.95" customHeight="1" x14ac:dyDescent="0.2">
      <c r="A261" s="126"/>
      <c r="B261" s="126"/>
      <c r="C261" s="135"/>
      <c r="D261" s="128"/>
      <c r="E261" s="9">
        <v>131</v>
      </c>
      <c r="F261" s="16" t="s">
        <v>26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95">
        <f t="shared" si="90"/>
        <v>0</v>
      </c>
      <c r="T261" s="38"/>
      <c r="U261" s="110"/>
      <c r="V261" s="113"/>
      <c r="W261" s="114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3"/>
      <c r="BM261" s="113"/>
      <c r="BN261" s="113"/>
      <c r="BO261" s="113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3"/>
      <c r="CA261" s="113"/>
      <c r="CB261" s="113"/>
      <c r="CC261" s="113"/>
      <c r="CD261" s="113"/>
      <c r="CE261" s="113"/>
      <c r="CF261" s="113"/>
      <c r="CG261" s="113"/>
      <c r="CH261" s="113"/>
      <c r="CI261" s="113"/>
      <c r="CJ261" s="113"/>
      <c r="CK261" s="113"/>
      <c r="CL261" s="113"/>
      <c r="CM261" s="113"/>
      <c r="CN261" s="113"/>
      <c r="CO261" s="113"/>
      <c r="CP261" s="113"/>
      <c r="CQ261" s="113"/>
      <c r="CR261" s="113"/>
      <c r="CS261" s="113"/>
      <c r="CT261" s="113"/>
      <c r="CU261" s="113"/>
      <c r="CV261" s="113"/>
      <c r="CW261" s="113"/>
      <c r="CX261" s="113"/>
      <c r="CY261" s="113"/>
      <c r="CZ261" s="113"/>
      <c r="DA261" s="113"/>
      <c r="DB261" s="113"/>
      <c r="DC261" s="113"/>
      <c r="DD261" s="113"/>
      <c r="DE261" s="113"/>
      <c r="DF261" s="113"/>
      <c r="DG261" s="113"/>
      <c r="DH261" s="113"/>
      <c r="DI261" s="113"/>
      <c r="DJ261" s="113"/>
      <c r="DK261" s="113"/>
      <c r="DL261" s="113"/>
      <c r="DM261" s="113"/>
      <c r="DN261" s="113"/>
      <c r="DO261" s="113"/>
      <c r="DP261" s="113"/>
      <c r="DQ261" s="113"/>
      <c r="DR261" s="113"/>
      <c r="DS261" s="113"/>
      <c r="DT261" s="113"/>
      <c r="DU261" s="113"/>
      <c r="DV261" s="113"/>
      <c r="DW261" s="113"/>
      <c r="DX261" s="113"/>
      <c r="DY261" s="113"/>
      <c r="DZ261" s="113"/>
      <c r="EA261" s="113"/>
      <c r="EB261" s="113"/>
      <c r="EC261" s="113"/>
    </row>
    <row r="262" spans="1:133" s="5" customFormat="1" ht="21.95" customHeight="1" x14ac:dyDescent="0.2">
      <c r="A262" s="126"/>
      <c r="B262" s="126"/>
      <c r="C262" s="135"/>
      <c r="D262" s="128"/>
      <c r="E262" s="9">
        <v>133</v>
      </c>
      <c r="F262" s="16" t="s">
        <v>22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700000</v>
      </c>
      <c r="N262" s="37">
        <v>700000</v>
      </c>
      <c r="O262" s="37">
        <v>700000</v>
      </c>
      <c r="P262" s="37">
        <v>700000</v>
      </c>
      <c r="Q262" s="37">
        <v>700000</v>
      </c>
      <c r="R262" s="37">
        <v>700000</v>
      </c>
      <c r="S262" s="95">
        <f t="shared" si="90"/>
        <v>4200000</v>
      </c>
      <c r="T262" s="38">
        <f t="shared" ref="T262:T265" si="92">S262/12</f>
        <v>350000</v>
      </c>
      <c r="U262" s="110">
        <f>SUM(S260:T265)</f>
        <v>30550000</v>
      </c>
      <c r="V262" s="113"/>
      <c r="W262" s="114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3"/>
      <c r="CA262" s="113"/>
      <c r="CB262" s="113"/>
      <c r="CC262" s="113"/>
      <c r="CD262" s="113"/>
      <c r="CE262" s="113"/>
      <c r="CF262" s="113"/>
      <c r="CG262" s="113"/>
      <c r="CH262" s="113"/>
      <c r="CI262" s="113"/>
      <c r="CJ262" s="113"/>
      <c r="CK262" s="113"/>
      <c r="CL262" s="113"/>
      <c r="CM262" s="113"/>
      <c r="CN262" s="113"/>
      <c r="CO262" s="113"/>
      <c r="CP262" s="113"/>
      <c r="CQ262" s="113"/>
      <c r="CR262" s="113"/>
      <c r="CS262" s="113"/>
      <c r="CT262" s="113"/>
      <c r="CU262" s="113"/>
      <c r="CV262" s="113"/>
      <c r="CW262" s="113"/>
      <c r="CX262" s="113"/>
      <c r="CY262" s="113"/>
      <c r="CZ262" s="113"/>
      <c r="DA262" s="113"/>
      <c r="DB262" s="113"/>
      <c r="DC262" s="113"/>
      <c r="DD262" s="113"/>
      <c r="DE262" s="113"/>
      <c r="DF262" s="113"/>
      <c r="DG262" s="113"/>
      <c r="DH262" s="113"/>
      <c r="DI262" s="113"/>
      <c r="DJ262" s="113"/>
      <c r="DK262" s="113"/>
      <c r="DL262" s="113"/>
      <c r="DM262" s="113"/>
      <c r="DN262" s="113"/>
      <c r="DO262" s="113"/>
      <c r="DP262" s="113"/>
      <c r="DQ262" s="113"/>
      <c r="DR262" s="113"/>
      <c r="DS262" s="113"/>
      <c r="DT262" s="113"/>
      <c r="DU262" s="113"/>
      <c r="DV262" s="113"/>
      <c r="DW262" s="113"/>
      <c r="DX262" s="113"/>
      <c r="DY262" s="113"/>
      <c r="DZ262" s="113"/>
      <c r="EA262" s="113"/>
      <c r="EB262" s="113"/>
      <c r="EC262" s="113"/>
    </row>
    <row r="263" spans="1:133" s="5" customFormat="1" ht="21.95" customHeight="1" x14ac:dyDescent="0.2">
      <c r="A263" s="126"/>
      <c r="B263" s="126"/>
      <c r="C263" s="135"/>
      <c r="D263" s="128"/>
      <c r="E263" s="9">
        <v>123</v>
      </c>
      <c r="F263" s="16" t="s">
        <v>24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0</v>
      </c>
      <c r="R263" s="54">
        <v>0</v>
      </c>
      <c r="S263" s="95">
        <f t="shared" si="90"/>
        <v>0</v>
      </c>
      <c r="T263" s="38">
        <f t="shared" si="92"/>
        <v>0</v>
      </c>
      <c r="U263" s="110"/>
      <c r="V263" s="113"/>
      <c r="W263" s="114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3"/>
      <c r="BM263" s="113"/>
      <c r="BN263" s="113"/>
      <c r="BO263" s="113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3"/>
      <c r="CA263" s="113"/>
      <c r="CB263" s="113"/>
      <c r="CC263" s="113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3"/>
      <c r="CO263" s="113"/>
      <c r="CP263" s="113"/>
      <c r="CQ263" s="113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3"/>
      <c r="DC263" s="113"/>
      <c r="DD263" s="113"/>
      <c r="DE263" s="113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  <c r="DP263" s="113"/>
      <c r="DQ263" s="113"/>
      <c r="DR263" s="113"/>
      <c r="DS263" s="113"/>
      <c r="DT263" s="113"/>
      <c r="DU263" s="113"/>
      <c r="DV263" s="113"/>
      <c r="DW263" s="113"/>
      <c r="DX263" s="113"/>
      <c r="DY263" s="113"/>
      <c r="DZ263" s="113"/>
      <c r="EA263" s="113"/>
      <c r="EB263" s="113"/>
      <c r="EC263" s="113"/>
    </row>
    <row r="264" spans="1:133" s="5" customFormat="1" ht="21.95" customHeight="1" x14ac:dyDescent="0.2">
      <c r="A264" s="126"/>
      <c r="B264" s="126"/>
      <c r="C264" s="135"/>
      <c r="D264" s="128"/>
      <c r="E264" s="9">
        <v>125</v>
      </c>
      <c r="F264" s="16" t="s">
        <v>32</v>
      </c>
      <c r="G264" s="60">
        <v>0</v>
      </c>
      <c r="H264" s="54">
        <v>0</v>
      </c>
      <c r="I264" s="54">
        <v>0</v>
      </c>
      <c r="J264" s="54">
        <v>0</v>
      </c>
      <c r="K264" s="54">
        <v>0</v>
      </c>
      <c r="L264" s="54">
        <v>0</v>
      </c>
      <c r="M264" s="54">
        <v>0</v>
      </c>
      <c r="N264" s="54">
        <v>0</v>
      </c>
      <c r="O264" s="54">
        <v>0</v>
      </c>
      <c r="P264" s="54">
        <v>0</v>
      </c>
      <c r="Q264" s="54">
        <v>0</v>
      </c>
      <c r="R264" s="54">
        <v>0</v>
      </c>
      <c r="S264" s="95">
        <f t="shared" si="90"/>
        <v>0</v>
      </c>
      <c r="T264" s="38">
        <f t="shared" si="92"/>
        <v>0</v>
      </c>
      <c r="U264" s="110"/>
      <c r="V264" s="113"/>
      <c r="W264" s="114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3"/>
      <c r="CA264" s="113"/>
      <c r="CB264" s="113"/>
      <c r="CC264" s="113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3"/>
      <c r="CO264" s="113"/>
      <c r="CP264" s="113"/>
      <c r="CQ264" s="113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3"/>
      <c r="DC264" s="113"/>
      <c r="DD264" s="113"/>
      <c r="DE264" s="113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3"/>
      <c r="DQ264" s="113"/>
      <c r="DR264" s="113"/>
      <c r="DS264" s="113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</row>
    <row r="265" spans="1:133" s="104" customFormat="1" ht="21" customHeight="1" thickBot="1" x14ac:dyDescent="0.25">
      <c r="A265" s="139"/>
      <c r="B265" s="139"/>
      <c r="C265" s="136"/>
      <c r="D265" s="129"/>
      <c r="E265" s="8">
        <v>232</v>
      </c>
      <c r="F265" s="32" t="s">
        <v>21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3">
        <v>0</v>
      </c>
      <c r="M265" s="53">
        <v>0</v>
      </c>
      <c r="N265" s="53">
        <v>0</v>
      </c>
      <c r="O265" s="39">
        <v>0</v>
      </c>
      <c r="P265" s="39">
        <v>0</v>
      </c>
      <c r="Q265" s="53">
        <v>0</v>
      </c>
      <c r="R265" s="39">
        <v>0</v>
      </c>
      <c r="S265" s="94">
        <f t="shared" si="90"/>
        <v>0</v>
      </c>
      <c r="T265" s="43">
        <f t="shared" si="92"/>
        <v>0</v>
      </c>
      <c r="U265" s="111"/>
      <c r="V265" s="113"/>
      <c r="W265" s="114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3"/>
      <c r="CA265" s="113"/>
      <c r="CB265" s="113"/>
      <c r="CC265" s="113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3"/>
      <c r="CO265" s="113"/>
      <c r="CP265" s="113"/>
      <c r="CQ265" s="113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3"/>
      <c r="DC265" s="113"/>
      <c r="DD265" s="113"/>
      <c r="DE265" s="113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3"/>
      <c r="DQ265" s="113"/>
      <c r="DR265" s="113"/>
      <c r="DS265" s="113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</row>
    <row r="266" spans="1:133" s="5" customFormat="1" ht="21.95" customHeight="1" x14ac:dyDescent="0.2">
      <c r="A266" s="133">
        <v>66</v>
      </c>
      <c r="B266" s="133">
        <f t="shared" ref="B266:B291" si="93">$B$38</f>
        <v>1000</v>
      </c>
      <c r="C266" s="134">
        <v>4382417</v>
      </c>
      <c r="D266" s="128" t="s">
        <v>78</v>
      </c>
      <c r="E266" s="9">
        <v>145</v>
      </c>
      <c r="F266" s="16" t="s">
        <v>34</v>
      </c>
      <c r="G266" s="50">
        <v>1500000</v>
      </c>
      <c r="H266" s="50">
        <v>1500000</v>
      </c>
      <c r="I266" s="50">
        <v>1500000</v>
      </c>
      <c r="J266" s="50">
        <v>1500000</v>
      </c>
      <c r="K266" s="50">
        <v>1500000</v>
      </c>
      <c r="L266" s="50">
        <v>1500000</v>
      </c>
      <c r="M266" s="50">
        <v>1500000</v>
      </c>
      <c r="N266" s="50">
        <v>1500000</v>
      </c>
      <c r="O266" s="50">
        <v>1500000</v>
      </c>
      <c r="P266" s="50">
        <v>1500000</v>
      </c>
      <c r="Q266" s="50">
        <v>1500000</v>
      </c>
      <c r="R266" s="50">
        <v>1500000</v>
      </c>
      <c r="S266" s="95">
        <f t="shared" ref="S266:S277" si="94">SUM(G266:R266)</f>
        <v>18000000</v>
      </c>
      <c r="T266" s="45">
        <f t="shared" ref="T266" si="95">S266/12</f>
        <v>1500000</v>
      </c>
      <c r="U266" s="110"/>
      <c r="V266" s="113"/>
      <c r="W266" s="114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3"/>
      <c r="CA266" s="113"/>
      <c r="CB266" s="113"/>
      <c r="CC266" s="113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13"/>
      <c r="CO266" s="113"/>
      <c r="CP266" s="113"/>
      <c r="CQ266" s="113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13"/>
      <c r="DC266" s="113"/>
      <c r="DD266" s="113"/>
      <c r="DE266" s="113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13"/>
      <c r="DQ266" s="113"/>
      <c r="DR266" s="113"/>
      <c r="DS266" s="113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</row>
    <row r="267" spans="1:133" s="5" customFormat="1" ht="21.95" customHeight="1" x14ac:dyDescent="0.2">
      <c r="A267" s="126"/>
      <c r="B267" s="126"/>
      <c r="C267" s="135"/>
      <c r="D267" s="128"/>
      <c r="E267" s="9">
        <v>131</v>
      </c>
      <c r="F267" s="16" t="s">
        <v>26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95">
        <f t="shared" si="94"/>
        <v>0</v>
      </c>
      <c r="T267" s="38"/>
      <c r="U267" s="110"/>
      <c r="V267" s="113"/>
      <c r="W267" s="114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3"/>
      <c r="CA267" s="113"/>
      <c r="CB267" s="113"/>
      <c r="CC267" s="113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13"/>
      <c r="CO267" s="113"/>
      <c r="CP267" s="113"/>
      <c r="CQ267" s="113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13"/>
      <c r="DC267" s="113"/>
      <c r="DD267" s="113"/>
      <c r="DE267" s="113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13"/>
      <c r="DQ267" s="113"/>
      <c r="DR267" s="113"/>
      <c r="DS267" s="113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</row>
    <row r="268" spans="1:133" s="5" customFormat="1" ht="21.95" customHeight="1" x14ac:dyDescent="0.2">
      <c r="A268" s="126"/>
      <c r="B268" s="126"/>
      <c r="C268" s="135"/>
      <c r="D268" s="128"/>
      <c r="E268" s="9">
        <v>133</v>
      </c>
      <c r="F268" s="16" t="s">
        <v>22</v>
      </c>
      <c r="G268" s="37">
        <v>700000</v>
      </c>
      <c r="H268" s="37">
        <v>700000</v>
      </c>
      <c r="I268" s="37">
        <v>700000</v>
      </c>
      <c r="J268" s="37">
        <v>700000</v>
      </c>
      <c r="K268" s="37">
        <v>700000</v>
      </c>
      <c r="L268" s="37">
        <v>700000</v>
      </c>
      <c r="M268" s="37">
        <v>700000</v>
      </c>
      <c r="N268" s="37">
        <v>700000</v>
      </c>
      <c r="O268" s="37">
        <v>700000</v>
      </c>
      <c r="P268" s="37">
        <v>700000</v>
      </c>
      <c r="Q268" s="37">
        <v>700000</v>
      </c>
      <c r="R268" s="37">
        <v>700000</v>
      </c>
      <c r="S268" s="95">
        <f t="shared" si="94"/>
        <v>8400000</v>
      </c>
      <c r="T268" s="38">
        <f>S268/12</f>
        <v>700000</v>
      </c>
      <c r="U268" s="110">
        <f>SUM(S266:T271)</f>
        <v>28600000</v>
      </c>
      <c r="V268" s="113"/>
      <c r="W268" s="114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3"/>
      <c r="BM268" s="113"/>
      <c r="BN268" s="113"/>
      <c r="BO268" s="113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3"/>
      <c r="CA268" s="113"/>
      <c r="CB268" s="113"/>
      <c r="CC268" s="113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13"/>
      <c r="CO268" s="113"/>
      <c r="CP268" s="113"/>
      <c r="CQ268" s="113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13"/>
      <c r="DC268" s="113"/>
      <c r="DD268" s="113"/>
      <c r="DE268" s="113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13"/>
      <c r="DQ268" s="113"/>
      <c r="DR268" s="113"/>
      <c r="DS268" s="113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</row>
    <row r="269" spans="1:133" s="5" customFormat="1" ht="21.95" customHeight="1" x14ac:dyDescent="0.2">
      <c r="A269" s="126"/>
      <c r="B269" s="126"/>
      <c r="C269" s="135"/>
      <c r="D269" s="128"/>
      <c r="E269" s="9">
        <v>123</v>
      </c>
      <c r="F269" s="16" t="s">
        <v>24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54">
        <v>0</v>
      </c>
      <c r="N269" s="54">
        <v>0</v>
      </c>
      <c r="O269" s="54">
        <v>0</v>
      </c>
      <c r="P269" s="54">
        <v>0</v>
      </c>
      <c r="Q269" s="54">
        <v>0</v>
      </c>
      <c r="R269" s="54">
        <v>0</v>
      </c>
      <c r="S269" s="95">
        <f t="shared" si="94"/>
        <v>0</v>
      </c>
      <c r="T269" s="38">
        <f t="shared" ref="T269:T272" si="96">S269/12</f>
        <v>0</v>
      </c>
      <c r="U269" s="110"/>
      <c r="V269" s="113"/>
      <c r="W269" s="114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3"/>
      <c r="AY269" s="113"/>
      <c r="AZ269" s="113"/>
      <c r="BA269" s="113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3"/>
      <c r="BM269" s="113"/>
      <c r="BN269" s="113"/>
      <c r="BO269" s="113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3"/>
      <c r="CA269" s="113"/>
      <c r="CB269" s="113"/>
      <c r="CC269" s="113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13"/>
      <c r="CO269" s="113"/>
      <c r="CP269" s="113"/>
      <c r="CQ269" s="113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13"/>
      <c r="DC269" s="113"/>
      <c r="DD269" s="113"/>
      <c r="DE269" s="113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13"/>
      <c r="DQ269" s="113"/>
      <c r="DR269" s="113"/>
      <c r="DS269" s="113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</row>
    <row r="270" spans="1:133" s="5" customFormat="1" ht="21.95" customHeight="1" x14ac:dyDescent="0.2">
      <c r="A270" s="126"/>
      <c r="B270" s="126"/>
      <c r="C270" s="135"/>
      <c r="D270" s="128"/>
      <c r="E270" s="9">
        <v>125</v>
      </c>
      <c r="F270" s="16" t="s">
        <v>32</v>
      </c>
      <c r="G270" s="60">
        <v>0</v>
      </c>
      <c r="H270" s="54">
        <v>0</v>
      </c>
      <c r="I270" s="54">
        <v>0</v>
      </c>
      <c r="J270" s="54">
        <v>0</v>
      </c>
      <c r="K270" s="54">
        <v>0</v>
      </c>
      <c r="L270" s="54">
        <v>0</v>
      </c>
      <c r="M270" s="54">
        <v>0</v>
      </c>
      <c r="N270" s="54">
        <v>0</v>
      </c>
      <c r="O270" s="54">
        <v>0</v>
      </c>
      <c r="P270" s="54">
        <v>0</v>
      </c>
      <c r="Q270" s="54">
        <v>0</v>
      </c>
      <c r="R270" s="54">
        <v>0</v>
      </c>
      <c r="S270" s="95">
        <f t="shared" si="94"/>
        <v>0</v>
      </c>
      <c r="T270" s="38">
        <f t="shared" si="96"/>
        <v>0</v>
      </c>
      <c r="U270" s="110"/>
      <c r="V270" s="113"/>
      <c r="W270" s="114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3"/>
      <c r="CA270" s="113"/>
      <c r="CB270" s="113"/>
      <c r="CC270" s="113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13"/>
      <c r="CO270" s="113"/>
      <c r="CP270" s="113"/>
      <c r="CQ270" s="113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13"/>
      <c r="DC270" s="113"/>
      <c r="DD270" s="113"/>
      <c r="DE270" s="113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13"/>
      <c r="DQ270" s="113"/>
      <c r="DR270" s="113"/>
      <c r="DS270" s="113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</row>
    <row r="271" spans="1:133" s="5" customFormat="1" ht="21" customHeight="1" thickBot="1" x14ac:dyDescent="0.25">
      <c r="A271" s="139"/>
      <c r="B271" s="139"/>
      <c r="C271" s="136"/>
      <c r="D271" s="129"/>
      <c r="E271" s="8">
        <v>232</v>
      </c>
      <c r="F271" s="32" t="s">
        <v>21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3">
        <v>0</v>
      </c>
      <c r="M271" s="53">
        <v>0</v>
      </c>
      <c r="N271" s="53">
        <v>0</v>
      </c>
      <c r="O271" s="39">
        <v>0</v>
      </c>
      <c r="P271" s="39">
        <v>0</v>
      </c>
      <c r="Q271" s="53">
        <v>0</v>
      </c>
      <c r="R271" s="39">
        <v>0</v>
      </c>
      <c r="S271" s="94">
        <f t="shared" si="94"/>
        <v>0</v>
      </c>
      <c r="T271" s="43">
        <f t="shared" si="96"/>
        <v>0</v>
      </c>
      <c r="U271" s="110"/>
      <c r="V271" s="113"/>
      <c r="W271" s="114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3"/>
      <c r="AY271" s="113"/>
      <c r="AZ271" s="113"/>
      <c r="BA271" s="113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3"/>
      <c r="BM271" s="113"/>
      <c r="BN271" s="113"/>
      <c r="BO271" s="113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3"/>
      <c r="CA271" s="113"/>
      <c r="CB271" s="113"/>
      <c r="CC271" s="113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13"/>
      <c r="CO271" s="113"/>
      <c r="CP271" s="113"/>
      <c r="CQ271" s="113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13"/>
      <c r="DC271" s="113"/>
      <c r="DD271" s="113"/>
      <c r="DE271" s="113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13"/>
      <c r="DQ271" s="113"/>
      <c r="DR271" s="113"/>
      <c r="DS271" s="113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</row>
    <row r="272" spans="1:133" s="5" customFormat="1" ht="21.95" customHeight="1" x14ac:dyDescent="0.2">
      <c r="A272" s="133">
        <v>67</v>
      </c>
      <c r="B272" s="133">
        <f t="shared" si="93"/>
        <v>1000</v>
      </c>
      <c r="C272" s="134">
        <v>546880</v>
      </c>
      <c r="D272" s="137" t="s">
        <v>79</v>
      </c>
      <c r="E272" s="11">
        <v>145</v>
      </c>
      <c r="F272" s="16" t="s">
        <v>34</v>
      </c>
      <c r="G272" s="50">
        <v>1500000</v>
      </c>
      <c r="H272" s="50">
        <v>1500000</v>
      </c>
      <c r="I272" s="50">
        <v>1500000</v>
      </c>
      <c r="J272" s="50">
        <v>1500000</v>
      </c>
      <c r="K272" s="50">
        <v>1500000</v>
      </c>
      <c r="L272" s="50">
        <v>1500000</v>
      </c>
      <c r="M272" s="50">
        <v>1500000</v>
      </c>
      <c r="N272" s="50">
        <v>1500000</v>
      </c>
      <c r="O272" s="50">
        <v>1500000</v>
      </c>
      <c r="P272" s="50">
        <v>1500000</v>
      </c>
      <c r="Q272" s="50">
        <v>1500000</v>
      </c>
      <c r="R272" s="50">
        <v>1500000</v>
      </c>
      <c r="S272" s="95">
        <f t="shared" si="94"/>
        <v>18000000</v>
      </c>
      <c r="T272" s="76">
        <f t="shared" si="96"/>
        <v>1500000</v>
      </c>
      <c r="U272" s="73"/>
      <c r="V272" s="113"/>
      <c r="W272" s="114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3"/>
      <c r="BM272" s="113"/>
      <c r="BN272" s="113"/>
      <c r="BO272" s="113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3"/>
      <c r="CA272" s="113"/>
      <c r="CB272" s="113"/>
      <c r="CC272" s="113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3"/>
      <c r="CO272" s="113"/>
      <c r="CP272" s="113"/>
      <c r="CQ272" s="113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3"/>
      <c r="DC272" s="113"/>
      <c r="DD272" s="113"/>
      <c r="DE272" s="113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3"/>
      <c r="DQ272" s="113"/>
      <c r="DR272" s="113"/>
      <c r="DS272" s="113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</row>
    <row r="273" spans="1:133" s="5" customFormat="1" ht="21.95" customHeight="1" x14ac:dyDescent="0.2">
      <c r="A273" s="126"/>
      <c r="B273" s="126"/>
      <c r="C273" s="135"/>
      <c r="D273" s="128"/>
      <c r="E273" s="9">
        <v>131</v>
      </c>
      <c r="F273" s="16" t="s">
        <v>26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95">
        <f t="shared" si="94"/>
        <v>0</v>
      </c>
      <c r="T273" s="71"/>
      <c r="U273" s="74"/>
      <c r="V273" s="113"/>
      <c r="W273" s="114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3"/>
      <c r="AY273" s="113"/>
      <c r="AZ273" s="113"/>
      <c r="BA273" s="113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3"/>
      <c r="BM273" s="113"/>
      <c r="BN273" s="113"/>
      <c r="BO273" s="113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3"/>
      <c r="CA273" s="113"/>
      <c r="CB273" s="113"/>
      <c r="CC273" s="113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13"/>
      <c r="CO273" s="113"/>
      <c r="CP273" s="113"/>
      <c r="CQ273" s="113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13"/>
      <c r="DC273" s="113"/>
      <c r="DD273" s="113"/>
      <c r="DE273" s="113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13"/>
      <c r="DQ273" s="113"/>
      <c r="DR273" s="113"/>
      <c r="DS273" s="113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</row>
    <row r="274" spans="1:133" s="5" customFormat="1" ht="21.95" customHeight="1" x14ac:dyDescent="0.2">
      <c r="A274" s="126"/>
      <c r="B274" s="126"/>
      <c r="C274" s="135"/>
      <c r="D274" s="128"/>
      <c r="E274" s="9">
        <v>133</v>
      </c>
      <c r="F274" s="16" t="s">
        <v>22</v>
      </c>
      <c r="G274" s="37">
        <v>700000</v>
      </c>
      <c r="H274" s="37">
        <v>700000</v>
      </c>
      <c r="I274" s="37">
        <v>700000</v>
      </c>
      <c r="J274" s="37">
        <v>700000</v>
      </c>
      <c r="K274" s="37">
        <v>700000</v>
      </c>
      <c r="L274" s="37">
        <v>700000</v>
      </c>
      <c r="M274" s="37">
        <v>700000</v>
      </c>
      <c r="N274" s="37">
        <v>700000</v>
      </c>
      <c r="O274" s="37">
        <v>700000</v>
      </c>
      <c r="P274" s="37">
        <v>700000</v>
      </c>
      <c r="Q274" s="37">
        <v>700000</v>
      </c>
      <c r="R274" s="37">
        <v>700000</v>
      </c>
      <c r="S274" s="95">
        <f t="shared" si="94"/>
        <v>8400000</v>
      </c>
      <c r="T274" s="71">
        <f t="shared" ref="T274:T278" si="97">S274/12</f>
        <v>700000</v>
      </c>
      <c r="U274" s="74">
        <f>SUM(S272:T277)</f>
        <v>28600000</v>
      </c>
      <c r="V274" s="113"/>
      <c r="W274" s="114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3"/>
      <c r="CO274" s="113"/>
      <c r="CP274" s="113"/>
      <c r="CQ274" s="113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3"/>
      <c r="DC274" s="113"/>
      <c r="DD274" s="113"/>
      <c r="DE274" s="113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3"/>
      <c r="DQ274" s="113"/>
      <c r="DR274" s="113"/>
      <c r="DS274" s="113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</row>
    <row r="275" spans="1:133" s="5" customFormat="1" ht="21.95" customHeight="1" x14ac:dyDescent="0.2">
      <c r="A275" s="126"/>
      <c r="B275" s="126"/>
      <c r="C275" s="135"/>
      <c r="D275" s="128"/>
      <c r="E275" s="9">
        <v>123</v>
      </c>
      <c r="F275" s="16" t="s">
        <v>24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95">
        <f t="shared" si="94"/>
        <v>0</v>
      </c>
      <c r="T275" s="71">
        <f t="shared" si="97"/>
        <v>0</v>
      </c>
      <c r="U275" s="74"/>
      <c r="V275" s="113"/>
      <c r="W275" s="114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13"/>
      <c r="AY275" s="113"/>
      <c r="AZ275" s="113"/>
      <c r="BA275" s="113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13"/>
      <c r="BM275" s="113"/>
      <c r="BN275" s="113"/>
      <c r="BO275" s="113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13"/>
      <c r="CA275" s="113"/>
      <c r="CB275" s="113"/>
      <c r="CC275" s="113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13"/>
      <c r="CO275" s="113"/>
      <c r="CP275" s="113"/>
      <c r="CQ275" s="113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13"/>
      <c r="DC275" s="113"/>
      <c r="DD275" s="113"/>
      <c r="DE275" s="113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13"/>
      <c r="DQ275" s="113"/>
      <c r="DR275" s="113"/>
      <c r="DS275" s="113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</row>
    <row r="276" spans="1:133" s="5" customFormat="1" ht="21.95" customHeight="1" x14ac:dyDescent="0.2">
      <c r="A276" s="126"/>
      <c r="B276" s="126"/>
      <c r="C276" s="135"/>
      <c r="D276" s="128"/>
      <c r="E276" s="9">
        <v>125</v>
      </c>
      <c r="F276" s="16" t="s">
        <v>32</v>
      </c>
      <c r="G276" s="60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95">
        <f t="shared" si="94"/>
        <v>0</v>
      </c>
      <c r="T276" s="71">
        <f t="shared" si="97"/>
        <v>0</v>
      </c>
      <c r="U276" s="74"/>
      <c r="V276" s="113"/>
      <c r="W276" s="114"/>
      <c r="X276" s="113"/>
      <c r="Y276" s="113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13"/>
      <c r="AK276" s="113"/>
      <c r="AL276" s="113"/>
      <c r="AM276" s="113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13"/>
      <c r="AY276" s="113"/>
      <c r="AZ276" s="113"/>
      <c r="BA276" s="113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13"/>
      <c r="BM276" s="113"/>
      <c r="BN276" s="113"/>
      <c r="BO276" s="113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13"/>
      <c r="CA276" s="113"/>
      <c r="CB276" s="113"/>
      <c r="CC276" s="113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13"/>
      <c r="CO276" s="113"/>
      <c r="CP276" s="113"/>
      <c r="CQ276" s="113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13"/>
      <c r="DC276" s="113"/>
      <c r="DD276" s="113"/>
      <c r="DE276" s="113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13"/>
      <c r="DQ276" s="113"/>
      <c r="DR276" s="113"/>
      <c r="DS276" s="113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</row>
    <row r="277" spans="1:133" s="5" customFormat="1" ht="21" customHeight="1" thickBot="1" x14ac:dyDescent="0.25">
      <c r="A277" s="139"/>
      <c r="B277" s="139"/>
      <c r="C277" s="136"/>
      <c r="D277" s="129"/>
      <c r="E277" s="8">
        <v>232</v>
      </c>
      <c r="F277" s="32" t="s">
        <v>21</v>
      </c>
      <c r="G277" s="53"/>
      <c r="H277" s="53"/>
      <c r="I277" s="53"/>
      <c r="J277" s="53"/>
      <c r="K277" s="53"/>
      <c r="L277" s="53"/>
      <c r="M277" s="53"/>
      <c r="N277" s="53"/>
      <c r="O277" s="39"/>
      <c r="P277" s="39"/>
      <c r="Q277" s="53"/>
      <c r="R277" s="39"/>
      <c r="S277" s="94">
        <f t="shared" si="94"/>
        <v>0</v>
      </c>
      <c r="T277" s="72">
        <f t="shared" si="97"/>
        <v>0</v>
      </c>
      <c r="U277" s="75"/>
      <c r="V277" s="113"/>
      <c r="W277" s="114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13"/>
      <c r="BM277" s="113"/>
      <c r="BN277" s="113"/>
      <c r="BO277" s="113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13"/>
      <c r="CA277" s="113"/>
      <c r="CB277" s="113"/>
      <c r="CC277" s="113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13"/>
      <c r="CO277" s="113"/>
      <c r="CP277" s="113"/>
      <c r="CQ277" s="113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13"/>
      <c r="DC277" s="113"/>
      <c r="DD277" s="113"/>
      <c r="DE277" s="113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13"/>
      <c r="DQ277" s="113"/>
      <c r="DR277" s="113"/>
      <c r="DS277" s="113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</row>
    <row r="278" spans="1:133" s="5" customFormat="1" ht="21.95" customHeight="1" x14ac:dyDescent="0.2">
      <c r="A278" s="133">
        <v>68</v>
      </c>
      <c r="B278" s="133">
        <f t="shared" si="93"/>
        <v>1000</v>
      </c>
      <c r="C278" s="135">
        <v>3991557</v>
      </c>
      <c r="D278" s="137" t="s">
        <v>85</v>
      </c>
      <c r="E278" s="11">
        <v>145</v>
      </c>
      <c r="F278" s="16" t="s">
        <v>34</v>
      </c>
      <c r="G278" s="50">
        <v>4000000</v>
      </c>
      <c r="H278" s="50">
        <v>4000000</v>
      </c>
      <c r="I278" s="50">
        <v>4000000</v>
      </c>
      <c r="J278" s="50">
        <v>4000000</v>
      </c>
      <c r="K278" s="50">
        <v>4000000</v>
      </c>
      <c r="L278" s="50">
        <v>4000000</v>
      </c>
      <c r="M278" s="50">
        <v>4000000</v>
      </c>
      <c r="N278" s="50">
        <v>4000000</v>
      </c>
      <c r="O278" s="50">
        <v>4000000</v>
      </c>
      <c r="P278" s="50">
        <v>4000000</v>
      </c>
      <c r="Q278" s="50">
        <v>4000000</v>
      </c>
      <c r="R278" s="50">
        <v>4000000</v>
      </c>
      <c r="S278" s="95">
        <f t="shared" ref="S278:S282" si="98">SUM(G278:R278)</f>
        <v>48000000</v>
      </c>
      <c r="T278" s="45">
        <f t="shared" si="97"/>
        <v>4000000</v>
      </c>
      <c r="U278" s="110"/>
      <c r="V278" s="113"/>
      <c r="W278" s="114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13"/>
      <c r="AY278" s="113"/>
      <c r="AZ278" s="113"/>
      <c r="BA278" s="113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13"/>
      <c r="BM278" s="113"/>
      <c r="BN278" s="113"/>
      <c r="BO278" s="113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13"/>
      <c r="CA278" s="113"/>
      <c r="CB278" s="113"/>
      <c r="CC278" s="113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13"/>
      <c r="CO278" s="113"/>
      <c r="CP278" s="113"/>
      <c r="CQ278" s="113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13"/>
      <c r="DC278" s="113"/>
      <c r="DD278" s="113"/>
      <c r="DE278" s="113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13"/>
      <c r="DQ278" s="113"/>
      <c r="DR278" s="113"/>
      <c r="DS278" s="113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</row>
    <row r="279" spans="1:133" s="5" customFormat="1" ht="21.95" customHeight="1" x14ac:dyDescent="0.2">
      <c r="A279" s="126"/>
      <c r="B279" s="126"/>
      <c r="C279" s="135"/>
      <c r="D279" s="128"/>
      <c r="E279" s="9">
        <v>131</v>
      </c>
      <c r="F279" s="16" t="s">
        <v>26</v>
      </c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95">
        <f t="shared" si="98"/>
        <v>0</v>
      </c>
      <c r="T279" s="38"/>
      <c r="U279" s="110"/>
      <c r="V279" s="113"/>
      <c r="W279" s="114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13"/>
      <c r="AY279" s="113"/>
      <c r="AZ279" s="113"/>
      <c r="BA279" s="113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13"/>
      <c r="BM279" s="113"/>
      <c r="BN279" s="113"/>
      <c r="BO279" s="113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13"/>
      <c r="CA279" s="113"/>
      <c r="CB279" s="113"/>
      <c r="CC279" s="113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13"/>
      <c r="CO279" s="113"/>
      <c r="CP279" s="113"/>
      <c r="CQ279" s="113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13"/>
      <c r="DC279" s="113"/>
      <c r="DD279" s="113"/>
      <c r="DE279" s="113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13"/>
      <c r="DQ279" s="113"/>
      <c r="DR279" s="113"/>
      <c r="DS279" s="113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</row>
    <row r="280" spans="1:133" s="5" customFormat="1" ht="21.95" customHeight="1" x14ac:dyDescent="0.2">
      <c r="A280" s="126"/>
      <c r="B280" s="126"/>
      <c r="C280" s="135"/>
      <c r="D280" s="128"/>
      <c r="E280" s="9">
        <v>133</v>
      </c>
      <c r="F280" s="16" t="s">
        <v>22</v>
      </c>
      <c r="G280" s="37"/>
      <c r="H280" s="37"/>
      <c r="I280" s="37"/>
      <c r="J280" s="37"/>
      <c r="K280" s="37"/>
      <c r="L280" s="37"/>
      <c r="M280" s="37"/>
      <c r="N280" s="37"/>
      <c r="O280" s="37"/>
      <c r="P280" s="50"/>
      <c r="Q280" s="50"/>
      <c r="R280" s="57"/>
      <c r="S280" s="95">
        <f t="shared" si="98"/>
        <v>0</v>
      </c>
      <c r="T280" s="38">
        <f t="shared" ref="T280:T282" si="99">S280/12</f>
        <v>0</v>
      </c>
      <c r="U280" s="110">
        <f>SUM(S278:T282)</f>
        <v>52000000</v>
      </c>
      <c r="V280" s="113"/>
      <c r="W280" s="114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13"/>
      <c r="AY280" s="113"/>
      <c r="AZ280" s="113"/>
      <c r="BA280" s="113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13"/>
      <c r="BM280" s="113"/>
      <c r="BN280" s="113"/>
      <c r="BO280" s="113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13"/>
      <c r="CA280" s="113"/>
      <c r="CB280" s="113"/>
      <c r="CC280" s="113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13"/>
      <c r="CO280" s="113"/>
      <c r="CP280" s="113"/>
      <c r="CQ280" s="113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13"/>
      <c r="DC280" s="113"/>
      <c r="DD280" s="113"/>
      <c r="DE280" s="113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13"/>
      <c r="DQ280" s="113"/>
      <c r="DR280" s="113"/>
      <c r="DS280" s="113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</row>
    <row r="281" spans="1:133" s="5" customFormat="1" ht="21.95" customHeight="1" x14ac:dyDescent="0.2">
      <c r="A281" s="126"/>
      <c r="B281" s="126"/>
      <c r="C281" s="135"/>
      <c r="D281" s="128"/>
      <c r="E281" s="9">
        <v>123</v>
      </c>
      <c r="F281" s="16" t="s">
        <v>24</v>
      </c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95">
        <f t="shared" si="98"/>
        <v>0</v>
      </c>
      <c r="T281" s="38">
        <f t="shared" si="99"/>
        <v>0</v>
      </c>
      <c r="U281" s="110"/>
      <c r="V281" s="113"/>
      <c r="W281" s="114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13"/>
      <c r="AY281" s="113"/>
      <c r="AZ281" s="113"/>
      <c r="BA281" s="113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13"/>
      <c r="BM281" s="113"/>
      <c r="BN281" s="113"/>
      <c r="BO281" s="113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13"/>
      <c r="CA281" s="113"/>
      <c r="CB281" s="113"/>
      <c r="CC281" s="113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13"/>
      <c r="CO281" s="113"/>
      <c r="CP281" s="113"/>
      <c r="CQ281" s="113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13"/>
      <c r="DC281" s="113"/>
      <c r="DD281" s="113"/>
      <c r="DE281" s="113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13"/>
      <c r="DQ281" s="113"/>
      <c r="DR281" s="113"/>
      <c r="DS281" s="113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</row>
    <row r="282" spans="1:133" s="5" customFormat="1" ht="21" customHeight="1" thickBot="1" x14ac:dyDescent="0.25">
      <c r="A282" s="139"/>
      <c r="B282" s="139"/>
      <c r="C282" s="136"/>
      <c r="D282" s="129"/>
      <c r="E282" s="8">
        <v>232</v>
      </c>
      <c r="F282" s="32" t="s">
        <v>21</v>
      </c>
      <c r="G282" s="53"/>
      <c r="H282" s="53"/>
      <c r="I282" s="53"/>
      <c r="J282" s="53"/>
      <c r="K282" s="53"/>
      <c r="L282" s="53"/>
      <c r="M282" s="53"/>
      <c r="N282" s="53"/>
      <c r="O282" s="39"/>
      <c r="P282" s="39"/>
      <c r="Q282" s="53"/>
      <c r="R282" s="39"/>
      <c r="S282" s="94">
        <f t="shared" si="98"/>
        <v>0</v>
      </c>
      <c r="T282" s="43">
        <f t="shared" si="99"/>
        <v>0</v>
      </c>
      <c r="U282" s="111"/>
      <c r="V282" s="113"/>
      <c r="W282" s="114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13"/>
      <c r="AY282" s="113"/>
      <c r="AZ282" s="113"/>
      <c r="BA282" s="113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13"/>
      <c r="BM282" s="113"/>
      <c r="BN282" s="113"/>
      <c r="BO282" s="113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13"/>
      <c r="CA282" s="113"/>
      <c r="CB282" s="113"/>
      <c r="CC282" s="113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13"/>
      <c r="CO282" s="113"/>
      <c r="CP282" s="113"/>
      <c r="CQ282" s="113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13"/>
      <c r="DC282" s="113"/>
      <c r="DD282" s="113"/>
      <c r="DE282" s="113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13"/>
      <c r="DQ282" s="113"/>
      <c r="DR282" s="113"/>
      <c r="DS282" s="113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</row>
    <row r="283" spans="1:133" s="5" customFormat="1" ht="21.95" customHeight="1" x14ac:dyDescent="0.2">
      <c r="A283" s="126">
        <v>69</v>
      </c>
      <c r="B283" s="126">
        <f t="shared" si="93"/>
        <v>1000</v>
      </c>
      <c r="C283" s="183">
        <v>3230669</v>
      </c>
      <c r="D283" s="127" t="s">
        <v>94</v>
      </c>
      <c r="E283" s="91">
        <v>144</v>
      </c>
      <c r="F283" s="29" t="s">
        <v>33</v>
      </c>
      <c r="G283" s="37">
        <v>2150000</v>
      </c>
      <c r="H283" s="37">
        <v>2150000</v>
      </c>
      <c r="I283" s="37">
        <v>2150000</v>
      </c>
      <c r="J283" s="37">
        <v>2150000</v>
      </c>
      <c r="K283" s="37">
        <v>2150000</v>
      </c>
      <c r="L283" s="37">
        <v>2150000</v>
      </c>
      <c r="M283" s="37">
        <v>2150000</v>
      </c>
      <c r="N283" s="37">
        <v>2150000</v>
      </c>
      <c r="O283" s="37">
        <v>2150000</v>
      </c>
      <c r="P283" s="37">
        <v>2150000</v>
      </c>
      <c r="Q283" s="37">
        <v>2150000</v>
      </c>
      <c r="R283" s="37">
        <v>2150000</v>
      </c>
      <c r="S283" s="100">
        <f t="shared" ref="S283:S286" si="100">SUM(G283:R283)</f>
        <v>25800000</v>
      </c>
      <c r="T283" s="38">
        <f t="shared" ref="T283" si="101">S283/12</f>
        <v>2150000</v>
      </c>
      <c r="U283" s="110"/>
      <c r="V283" s="113"/>
      <c r="W283" s="114"/>
      <c r="X283" s="113"/>
      <c r="Y283" s="113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13"/>
      <c r="AK283" s="113"/>
      <c r="AL283" s="113"/>
      <c r="AM283" s="113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13"/>
      <c r="AY283" s="113"/>
      <c r="AZ283" s="113"/>
      <c r="BA283" s="113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13"/>
      <c r="BM283" s="113"/>
      <c r="BN283" s="113"/>
      <c r="BO283" s="113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13"/>
      <c r="CA283" s="113"/>
      <c r="CB283" s="113"/>
      <c r="CC283" s="113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13"/>
      <c r="CO283" s="113"/>
      <c r="CP283" s="113"/>
      <c r="CQ283" s="113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13"/>
      <c r="DC283" s="113"/>
      <c r="DD283" s="113"/>
      <c r="DE283" s="113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13"/>
      <c r="DQ283" s="113"/>
      <c r="DR283" s="113"/>
      <c r="DS283" s="113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</row>
    <row r="284" spans="1:133" s="5" customFormat="1" ht="21.95" customHeight="1" x14ac:dyDescent="0.2">
      <c r="A284" s="126"/>
      <c r="B284" s="126"/>
      <c r="C284" s="135"/>
      <c r="D284" s="128"/>
      <c r="E284" s="9">
        <v>131</v>
      </c>
      <c r="F284" s="16" t="s">
        <v>26</v>
      </c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95">
        <f t="shared" si="100"/>
        <v>0</v>
      </c>
      <c r="T284" s="38"/>
      <c r="U284" s="110">
        <f>SUM(S283:T286)</f>
        <v>31850000</v>
      </c>
      <c r="V284" s="113"/>
      <c r="W284" s="114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13"/>
      <c r="AY284" s="113"/>
      <c r="AZ284" s="113"/>
      <c r="BA284" s="113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13"/>
      <c r="BM284" s="113"/>
      <c r="BN284" s="113"/>
      <c r="BO284" s="113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13"/>
      <c r="CA284" s="113"/>
      <c r="CB284" s="113"/>
      <c r="CC284" s="113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13"/>
      <c r="CO284" s="113"/>
      <c r="CP284" s="113"/>
      <c r="CQ284" s="113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13"/>
      <c r="DC284" s="113"/>
      <c r="DD284" s="113"/>
      <c r="DE284" s="113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13"/>
      <c r="DQ284" s="113"/>
      <c r="DR284" s="113"/>
      <c r="DS284" s="113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</row>
    <row r="285" spans="1:133" s="5" customFormat="1" ht="21.95" customHeight="1" x14ac:dyDescent="0.2">
      <c r="A285" s="126"/>
      <c r="B285" s="126"/>
      <c r="C285" s="135"/>
      <c r="D285" s="128"/>
      <c r="E285" s="9">
        <v>133</v>
      </c>
      <c r="F285" s="16" t="s">
        <v>22</v>
      </c>
      <c r="G285" s="37">
        <v>300000</v>
      </c>
      <c r="H285" s="37">
        <v>300000</v>
      </c>
      <c r="I285" s="37">
        <v>300000</v>
      </c>
      <c r="J285" s="37">
        <v>300000</v>
      </c>
      <c r="K285" s="37">
        <v>300000</v>
      </c>
      <c r="L285" s="37">
        <v>300000</v>
      </c>
      <c r="M285" s="37">
        <v>300000</v>
      </c>
      <c r="N285" s="37">
        <v>300000</v>
      </c>
      <c r="O285" s="37">
        <v>300000</v>
      </c>
      <c r="P285" s="50">
        <v>300000</v>
      </c>
      <c r="Q285" s="50">
        <v>300000</v>
      </c>
      <c r="R285" s="57">
        <v>300000</v>
      </c>
      <c r="S285" s="95">
        <f t="shared" si="100"/>
        <v>3600000</v>
      </c>
      <c r="T285" s="38">
        <f t="shared" ref="T285:T287" si="102">S285/12</f>
        <v>300000</v>
      </c>
      <c r="U285" s="110"/>
      <c r="V285" s="113"/>
      <c r="W285" s="114"/>
      <c r="X285" s="113"/>
      <c r="Y285" s="113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13"/>
      <c r="AK285" s="113"/>
      <c r="AL285" s="113"/>
      <c r="AM285" s="113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13"/>
      <c r="AY285" s="113"/>
      <c r="AZ285" s="113"/>
      <c r="BA285" s="113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13"/>
      <c r="BM285" s="113"/>
      <c r="BN285" s="113"/>
      <c r="BO285" s="113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13"/>
      <c r="CA285" s="113"/>
      <c r="CB285" s="113"/>
      <c r="CC285" s="113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13"/>
      <c r="CO285" s="113"/>
      <c r="CP285" s="113"/>
      <c r="CQ285" s="113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13"/>
      <c r="DC285" s="113"/>
      <c r="DD285" s="113"/>
      <c r="DE285" s="113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13"/>
      <c r="DQ285" s="113"/>
      <c r="DR285" s="113"/>
      <c r="DS285" s="113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</row>
    <row r="286" spans="1:133" s="5" customFormat="1" ht="21.95" customHeight="1" thickBot="1" x14ac:dyDescent="0.25">
      <c r="A286" s="126"/>
      <c r="B286" s="139"/>
      <c r="C286" s="136"/>
      <c r="D286" s="129"/>
      <c r="E286" s="69">
        <v>123</v>
      </c>
      <c r="F286" s="90" t="s">
        <v>24</v>
      </c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101">
        <f t="shared" si="100"/>
        <v>0</v>
      </c>
      <c r="T286" s="64">
        <f t="shared" si="102"/>
        <v>0</v>
      </c>
      <c r="U286" s="110"/>
      <c r="V286" s="113"/>
      <c r="W286" s="114"/>
      <c r="X286" s="113"/>
      <c r="Y286" s="113"/>
      <c r="Z286" s="113"/>
      <c r="AA286" s="113"/>
      <c r="AB286" s="113"/>
      <c r="AC286" s="113"/>
      <c r="AD286" s="113"/>
      <c r="AE286" s="113"/>
      <c r="AF286" s="113"/>
      <c r="AG286" s="113"/>
      <c r="AH286" s="113"/>
      <c r="AI286" s="113"/>
      <c r="AJ286" s="113"/>
      <c r="AK286" s="113"/>
      <c r="AL286" s="113"/>
      <c r="AM286" s="113"/>
      <c r="AN286" s="113"/>
      <c r="AO286" s="113"/>
      <c r="AP286" s="113"/>
      <c r="AQ286" s="113"/>
      <c r="AR286" s="113"/>
      <c r="AS286" s="113"/>
      <c r="AT286" s="113"/>
      <c r="AU286" s="113"/>
      <c r="AV286" s="113"/>
      <c r="AW286" s="113"/>
      <c r="AX286" s="113"/>
      <c r="AY286" s="113"/>
      <c r="AZ286" s="113"/>
      <c r="BA286" s="113"/>
      <c r="BB286" s="113"/>
      <c r="BC286" s="113"/>
      <c r="BD286" s="113"/>
      <c r="BE286" s="113"/>
      <c r="BF286" s="113"/>
      <c r="BG286" s="113"/>
      <c r="BH286" s="113"/>
      <c r="BI286" s="113"/>
      <c r="BJ286" s="113"/>
      <c r="BK286" s="113"/>
      <c r="BL286" s="113"/>
      <c r="BM286" s="113"/>
      <c r="BN286" s="113"/>
      <c r="BO286" s="113"/>
      <c r="BP286" s="113"/>
      <c r="BQ286" s="113"/>
      <c r="BR286" s="113"/>
      <c r="BS286" s="113"/>
      <c r="BT286" s="113"/>
      <c r="BU286" s="113"/>
      <c r="BV286" s="113"/>
      <c r="BW286" s="113"/>
      <c r="BX286" s="113"/>
      <c r="BY286" s="113"/>
      <c r="BZ286" s="113"/>
      <c r="CA286" s="113"/>
      <c r="CB286" s="113"/>
      <c r="CC286" s="113"/>
      <c r="CD286" s="113"/>
      <c r="CE286" s="113"/>
      <c r="CF286" s="113"/>
      <c r="CG286" s="113"/>
      <c r="CH286" s="113"/>
      <c r="CI286" s="113"/>
      <c r="CJ286" s="113"/>
      <c r="CK286" s="113"/>
      <c r="CL286" s="113"/>
      <c r="CM286" s="113"/>
      <c r="CN286" s="113"/>
      <c r="CO286" s="113"/>
      <c r="CP286" s="113"/>
      <c r="CQ286" s="113"/>
      <c r="CR286" s="113"/>
      <c r="CS286" s="113"/>
      <c r="CT286" s="113"/>
      <c r="CU286" s="113"/>
      <c r="CV286" s="113"/>
      <c r="CW286" s="113"/>
      <c r="CX286" s="113"/>
      <c r="CY286" s="113"/>
      <c r="CZ286" s="113"/>
      <c r="DA286" s="113"/>
      <c r="DB286" s="113"/>
      <c r="DC286" s="113"/>
      <c r="DD286" s="113"/>
      <c r="DE286" s="113"/>
      <c r="DF286" s="113"/>
      <c r="DG286" s="113"/>
      <c r="DH286" s="113"/>
      <c r="DI286" s="113"/>
      <c r="DJ286" s="113"/>
      <c r="DK286" s="113"/>
      <c r="DL286" s="113"/>
      <c r="DM286" s="113"/>
      <c r="DN286" s="113"/>
      <c r="DO286" s="113"/>
      <c r="DP286" s="113"/>
      <c r="DQ286" s="113"/>
      <c r="DR286" s="113"/>
      <c r="DS286" s="113"/>
      <c r="DT286" s="113"/>
      <c r="DU286" s="113"/>
      <c r="DV286" s="113"/>
      <c r="DW286" s="113"/>
      <c r="DX286" s="113"/>
      <c r="DY286" s="113"/>
      <c r="DZ286" s="113"/>
      <c r="EA286" s="113"/>
      <c r="EB286" s="113"/>
      <c r="EC286" s="113"/>
    </row>
    <row r="287" spans="1:133" s="5" customFormat="1" ht="21.95" customHeight="1" x14ac:dyDescent="0.2">
      <c r="A287" s="133">
        <v>70</v>
      </c>
      <c r="B287" s="133">
        <f t="shared" si="93"/>
        <v>1000</v>
      </c>
      <c r="C287" s="134">
        <v>2360062</v>
      </c>
      <c r="D287" s="137" t="s">
        <v>98</v>
      </c>
      <c r="E287" s="11">
        <v>145</v>
      </c>
      <c r="F287" s="31" t="s">
        <v>34</v>
      </c>
      <c r="G287" s="67">
        <v>4000000</v>
      </c>
      <c r="H287" s="67">
        <v>4000000</v>
      </c>
      <c r="I287" s="67">
        <v>4000000</v>
      </c>
      <c r="J287" s="67">
        <v>4000000</v>
      </c>
      <c r="K287" s="67">
        <v>4000000</v>
      </c>
      <c r="L287" s="67">
        <v>4000000</v>
      </c>
      <c r="M287" s="67">
        <v>4000000</v>
      </c>
      <c r="N287" s="67">
        <v>4000000</v>
      </c>
      <c r="O287" s="67">
        <v>4000000</v>
      </c>
      <c r="P287" s="67">
        <v>4000000</v>
      </c>
      <c r="Q287" s="67">
        <v>4000000</v>
      </c>
      <c r="R287" s="67">
        <v>4000000</v>
      </c>
      <c r="S287" s="108">
        <f t="shared" ref="S287:S294" si="103">SUM(G287:R287)</f>
        <v>48000000</v>
      </c>
      <c r="T287" s="59">
        <f t="shared" si="102"/>
        <v>4000000</v>
      </c>
      <c r="U287" s="109"/>
      <c r="V287" s="113"/>
      <c r="W287" s="114"/>
      <c r="X287" s="113"/>
      <c r="Y287" s="113"/>
      <c r="Z287" s="113"/>
      <c r="AA287" s="113"/>
      <c r="AB287" s="113"/>
      <c r="AC287" s="113"/>
      <c r="AD287" s="113"/>
      <c r="AE287" s="113"/>
      <c r="AF287" s="113"/>
      <c r="AG287" s="113"/>
      <c r="AH287" s="113"/>
      <c r="AI287" s="113"/>
      <c r="AJ287" s="113"/>
      <c r="AK287" s="113"/>
      <c r="AL287" s="113"/>
      <c r="AM287" s="113"/>
      <c r="AN287" s="113"/>
      <c r="AO287" s="113"/>
      <c r="AP287" s="113"/>
      <c r="AQ287" s="113"/>
      <c r="AR287" s="113"/>
      <c r="AS287" s="113"/>
      <c r="AT287" s="113"/>
      <c r="AU287" s="113"/>
      <c r="AV287" s="113"/>
      <c r="AW287" s="113"/>
      <c r="AX287" s="113"/>
      <c r="AY287" s="113"/>
      <c r="AZ287" s="113"/>
      <c r="BA287" s="113"/>
      <c r="BB287" s="113"/>
      <c r="BC287" s="113"/>
      <c r="BD287" s="113"/>
      <c r="BE287" s="113"/>
      <c r="BF287" s="113"/>
      <c r="BG287" s="113"/>
      <c r="BH287" s="113"/>
      <c r="BI287" s="113"/>
      <c r="BJ287" s="113"/>
      <c r="BK287" s="113"/>
      <c r="BL287" s="113"/>
      <c r="BM287" s="113"/>
      <c r="BN287" s="113"/>
      <c r="BO287" s="113"/>
      <c r="BP287" s="113"/>
      <c r="BQ287" s="113"/>
      <c r="BR287" s="113"/>
      <c r="BS287" s="113"/>
      <c r="BT287" s="113"/>
      <c r="BU287" s="113"/>
      <c r="BV287" s="113"/>
      <c r="BW287" s="113"/>
      <c r="BX287" s="113"/>
      <c r="BY287" s="113"/>
      <c r="BZ287" s="113"/>
      <c r="CA287" s="113"/>
      <c r="CB287" s="113"/>
      <c r="CC287" s="113"/>
      <c r="CD287" s="113"/>
      <c r="CE287" s="113"/>
      <c r="CF287" s="113"/>
      <c r="CG287" s="113"/>
      <c r="CH287" s="113"/>
      <c r="CI287" s="113"/>
      <c r="CJ287" s="113"/>
      <c r="CK287" s="113"/>
      <c r="CL287" s="113"/>
      <c r="CM287" s="113"/>
      <c r="CN287" s="113"/>
      <c r="CO287" s="113"/>
      <c r="CP287" s="113"/>
      <c r="CQ287" s="113"/>
      <c r="CR287" s="113"/>
      <c r="CS287" s="113"/>
      <c r="CT287" s="113"/>
      <c r="CU287" s="113"/>
      <c r="CV287" s="113"/>
      <c r="CW287" s="113"/>
      <c r="CX287" s="113"/>
      <c r="CY287" s="113"/>
      <c r="CZ287" s="113"/>
      <c r="DA287" s="113"/>
      <c r="DB287" s="113"/>
      <c r="DC287" s="113"/>
      <c r="DD287" s="113"/>
      <c r="DE287" s="113"/>
      <c r="DF287" s="113"/>
      <c r="DG287" s="113"/>
      <c r="DH287" s="113"/>
      <c r="DI287" s="113"/>
      <c r="DJ287" s="113"/>
      <c r="DK287" s="113"/>
      <c r="DL287" s="113"/>
      <c r="DM287" s="113"/>
      <c r="DN287" s="113"/>
      <c r="DO287" s="113"/>
      <c r="DP287" s="113"/>
      <c r="DQ287" s="113"/>
      <c r="DR287" s="113"/>
      <c r="DS287" s="113"/>
      <c r="DT287" s="113"/>
      <c r="DU287" s="113"/>
      <c r="DV287" s="113"/>
      <c r="DW287" s="113"/>
      <c r="DX287" s="113"/>
      <c r="DY287" s="113"/>
      <c r="DZ287" s="113"/>
      <c r="EA287" s="113"/>
      <c r="EB287" s="113"/>
      <c r="EC287" s="113"/>
    </row>
    <row r="288" spans="1:133" s="5" customFormat="1" ht="21.95" customHeight="1" x14ac:dyDescent="0.2">
      <c r="A288" s="126"/>
      <c r="B288" s="126"/>
      <c r="C288" s="135"/>
      <c r="D288" s="128"/>
      <c r="E288" s="9">
        <v>131</v>
      </c>
      <c r="F288" s="16" t="s">
        <v>26</v>
      </c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100">
        <f t="shared" si="103"/>
        <v>0</v>
      </c>
      <c r="T288" s="38"/>
      <c r="U288" s="110">
        <f>SUM(S287:T290)</f>
        <v>52000000</v>
      </c>
      <c r="V288" s="113"/>
      <c r="W288" s="114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3"/>
      <c r="AK288" s="113"/>
      <c r="AL288" s="113"/>
      <c r="AM288" s="113"/>
      <c r="AN288" s="113"/>
      <c r="AO288" s="113"/>
      <c r="AP288" s="113"/>
      <c r="AQ288" s="113"/>
      <c r="AR288" s="113"/>
      <c r="AS288" s="113"/>
      <c r="AT288" s="113"/>
      <c r="AU288" s="113"/>
      <c r="AV288" s="113"/>
      <c r="AW288" s="113"/>
      <c r="AX288" s="113"/>
      <c r="AY288" s="113"/>
      <c r="AZ288" s="113"/>
      <c r="BA288" s="113"/>
      <c r="BB288" s="113"/>
      <c r="BC288" s="113"/>
      <c r="BD288" s="113"/>
      <c r="BE288" s="113"/>
      <c r="BF288" s="113"/>
      <c r="BG288" s="113"/>
      <c r="BH288" s="113"/>
      <c r="BI288" s="113"/>
      <c r="BJ288" s="113"/>
      <c r="BK288" s="113"/>
      <c r="BL288" s="113"/>
      <c r="BM288" s="113"/>
      <c r="BN288" s="113"/>
      <c r="BO288" s="113"/>
      <c r="BP288" s="113"/>
      <c r="BQ288" s="113"/>
      <c r="BR288" s="113"/>
      <c r="BS288" s="113"/>
      <c r="BT288" s="113"/>
      <c r="BU288" s="113"/>
      <c r="BV288" s="113"/>
      <c r="BW288" s="113"/>
      <c r="BX288" s="113"/>
      <c r="BY288" s="113"/>
      <c r="BZ288" s="113"/>
      <c r="CA288" s="113"/>
      <c r="CB288" s="113"/>
      <c r="CC288" s="113"/>
      <c r="CD288" s="113"/>
      <c r="CE288" s="113"/>
      <c r="CF288" s="113"/>
      <c r="CG288" s="113"/>
      <c r="CH288" s="113"/>
      <c r="CI288" s="113"/>
      <c r="CJ288" s="113"/>
      <c r="CK288" s="113"/>
      <c r="CL288" s="113"/>
      <c r="CM288" s="113"/>
      <c r="CN288" s="113"/>
      <c r="CO288" s="113"/>
      <c r="CP288" s="113"/>
      <c r="CQ288" s="113"/>
      <c r="CR288" s="113"/>
      <c r="CS288" s="113"/>
      <c r="CT288" s="113"/>
      <c r="CU288" s="113"/>
      <c r="CV288" s="113"/>
      <c r="CW288" s="113"/>
      <c r="CX288" s="113"/>
      <c r="CY288" s="113"/>
      <c r="CZ288" s="113"/>
      <c r="DA288" s="113"/>
      <c r="DB288" s="113"/>
      <c r="DC288" s="113"/>
      <c r="DD288" s="113"/>
      <c r="DE288" s="113"/>
      <c r="DF288" s="113"/>
      <c r="DG288" s="113"/>
      <c r="DH288" s="113"/>
      <c r="DI288" s="113"/>
      <c r="DJ288" s="113"/>
      <c r="DK288" s="113"/>
      <c r="DL288" s="113"/>
      <c r="DM288" s="113"/>
      <c r="DN288" s="113"/>
      <c r="DO288" s="113"/>
      <c r="DP288" s="113"/>
      <c r="DQ288" s="113"/>
      <c r="DR288" s="113"/>
      <c r="DS288" s="113"/>
      <c r="DT288" s="113"/>
      <c r="DU288" s="113"/>
      <c r="DV288" s="113"/>
      <c r="DW288" s="113"/>
      <c r="DX288" s="113"/>
      <c r="DY288" s="113"/>
      <c r="DZ288" s="113"/>
      <c r="EA288" s="113"/>
      <c r="EB288" s="113"/>
      <c r="EC288" s="113"/>
    </row>
    <row r="289" spans="1:133" s="5" customFormat="1" ht="21.95" customHeight="1" x14ac:dyDescent="0.2">
      <c r="A289" s="126"/>
      <c r="B289" s="126"/>
      <c r="C289" s="135"/>
      <c r="D289" s="128"/>
      <c r="E289" s="9">
        <v>133</v>
      </c>
      <c r="F289" s="16" t="s">
        <v>22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/>
      <c r="N289" s="37"/>
      <c r="O289" s="37"/>
      <c r="P289" s="50"/>
      <c r="Q289" s="50"/>
      <c r="R289" s="57"/>
      <c r="S289" s="100">
        <f t="shared" si="103"/>
        <v>0</v>
      </c>
      <c r="T289" s="38">
        <f t="shared" ref="T289:T290" si="104">S289/12</f>
        <v>0</v>
      </c>
      <c r="U289" s="110"/>
      <c r="V289" s="113"/>
      <c r="W289" s="114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  <c r="AQ289" s="113"/>
      <c r="AR289" s="113"/>
      <c r="AS289" s="113"/>
      <c r="AT289" s="113"/>
      <c r="AU289" s="113"/>
      <c r="AV289" s="113"/>
      <c r="AW289" s="113"/>
      <c r="AX289" s="113"/>
      <c r="AY289" s="113"/>
      <c r="AZ289" s="113"/>
      <c r="BA289" s="113"/>
      <c r="BB289" s="113"/>
      <c r="BC289" s="113"/>
      <c r="BD289" s="113"/>
      <c r="BE289" s="113"/>
      <c r="BF289" s="113"/>
      <c r="BG289" s="113"/>
      <c r="BH289" s="113"/>
      <c r="BI289" s="113"/>
      <c r="BJ289" s="113"/>
      <c r="BK289" s="113"/>
      <c r="BL289" s="113"/>
      <c r="BM289" s="113"/>
      <c r="BN289" s="113"/>
      <c r="BO289" s="113"/>
      <c r="BP289" s="113"/>
      <c r="BQ289" s="113"/>
      <c r="BR289" s="113"/>
      <c r="BS289" s="113"/>
      <c r="BT289" s="113"/>
      <c r="BU289" s="113"/>
      <c r="BV289" s="113"/>
      <c r="BW289" s="113"/>
      <c r="BX289" s="113"/>
      <c r="BY289" s="113"/>
      <c r="BZ289" s="113"/>
      <c r="CA289" s="113"/>
      <c r="CB289" s="113"/>
      <c r="CC289" s="113"/>
      <c r="CD289" s="113"/>
      <c r="CE289" s="113"/>
      <c r="CF289" s="113"/>
      <c r="CG289" s="113"/>
      <c r="CH289" s="113"/>
      <c r="CI289" s="113"/>
      <c r="CJ289" s="113"/>
      <c r="CK289" s="113"/>
      <c r="CL289" s="113"/>
      <c r="CM289" s="113"/>
      <c r="CN289" s="113"/>
      <c r="CO289" s="113"/>
      <c r="CP289" s="113"/>
      <c r="CQ289" s="113"/>
      <c r="CR289" s="113"/>
      <c r="CS289" s="113"/>
      <c r="CT289" s="113"/>
      <c r="CU289" s="113"/>
      <c r="CV289" s="113"/>
      <c r="CW289" s="113"/>
      <c r="CX289" s="113"/>
      <c r="CY289" s="113"/>
      <c r="CZ289" s="113"/>
      <c r="DA289" s="113"/>
      <c r="DB289" s="113"/>
      <c r="DC289" s="113"/>
      <c r="DD289" s="113"/>
      <c r="DE289" s="113"/>
      <c r="DF289" s="113"/>
      <c r="DG289" s="113"/>
      <c r="DH289" s="113"/>
      <c r="DI289" s="113"/>
      <c r="DJ289" s="113"/>
      <c r="DK289" s="113"/>
      <c r="DL289" s="113"/>
      <c r="DM289" s="113"/>
      <c r="DN289" s="113"/>
      <c r="DO289" s="113"/>
      <c r="DP289" s="113"/>
      <c r="DQ289" s="113"/>
      <c r="DR289" s="113"/>
      <c r="DS289" s="113"/>
      <c r="DT289" s="113"/>
      <c r="DU289" s="113"/>
      <c r="DV289" s="113"/>
      <c r="DW289" s="113"/>
      <c r="DX289" s="113"/>
      <c r="DY289" s="113"/>
      <c r="DZ289" s="113"/>
      <c r="EA289" s="113"/>
      <c r="EB289" s="113"/>
      <c r="EC289" s="113"/>
    </row>
    <row r="290" spans="1:133" s="5" customFormat="1" ht="21.95" customHeight="1" thickBot="1" x14ac:dyDescent="0.25">
      <c r="A290" s="139"/>
      <c r="B290" s="139"/>
      <c r="C290" s="136"/>
      <c r="D290" s="129"/>
      <c r="E290" s="8">
        <v>123</v>
      </c>
      <c r="F290" s="35" t="s">
        <v>24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94">
        <f t="shared" si="103"/>
        <v>0</v>
      </c>
      <c r="T290" s="43">
        <f t="shared" si="104"/>
        <v>0</v>
      </c>
      <c r="U290" s="111"/>
      <c r="V290" s="113"/>
      <c r="W290" s="114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3"/>
      <c r="AS290" s="113"/>
      <c r="AT290" s="113"/>
      <c r="AU290" s="113"/>
      <c r="AV290" s="113"/>
      <c r="AW290" s="113"/>
      <c r="AX290" s="113"/>
      <c r="AY290" s="113"/>
      <c r="AZ290" s="113"/>
      <c r="BA290" s="113"/>
      <c r="BB290" s="113"/>
      <c r="BC290" s="113"/>
      <c r="BD290" s="113"/>
      <c r="BE290" s="113"/>
      <c r="BF290" s="113"/>
      <c r="BG290" s="113"/>
      <c r="BH290" s="113"/>
      <c r="BI290" s="113"/>
      <c r="BJ290" s="113"/>
      <c r="BK290" s="113"/>
      <c r="BL290" s="113"/>
      <c r="BM290" s="113"/>
      <c r="BN290" s="113"/>
      <c r="BO290" s="113"/>
      <c r="BP290" s="113"/>
      <c r="BQ290" s="113"/>
      <c r="BR290" s="113"/>
      <c r="BS290" s="113"/>
      <c r="BT290" s="113"/>
      <c r="BU290" s="113"/>
      <c r="BV290" s="113"/>
      <c r="BW290" s="113"/>
      <c r="BX290" s="113"/>
      <c r="BY290" s="113"/>
      <c r="BZ290" s="113"/>
      <c r="CA290" s="113"/>
      <c r="CB290" s="113"/>
      <c r="CC290" s="113"/>
      <c r="CD290" s="113"/>
      <c r="CE290" s="113"/>
      <c r="CF290" s="113"/>
      <c r="CG290" s="113"/>
      <c r="CH290" s="113"/>
      <c r="CI290" s="113"/>
      <c r="CJ290" s="113"/>
      <c r="CK290" s="113"/>
      <c r="CL290" s="113"/>
      <c r="CM290" s="113"/>
      <c r="CN290" s="113"/>
      <c r="CO290" s="113"/>
      <c r="CP290" s="113"/>
      <c r="CQ290" s="113"/>
      <c r="CR290" s="113"/>
      <c r="CS290" s="113"/>
      <c r="CT290" s="113"/>
      <c r="CU290" s="113"/>
      <c r="CV290" s="113"/>
      <c r="CW290" s="113"/>
      <c r="CX290" s="113"/>
      <c r="CY290" s="113"/>
      <c r="CZ290" s="113"/>
      <c r="DA290" s="113"/>
      <c r="DB290" s="113"/>
      <c r="DC290" s="113"/>
      <c r="DD290" s="113"/>
      <c r="DE290" s="113"/>
      <c r="DF290" s="113"/>
      <c r="DG290" s="113"/>
      <c r="DH290" s="113"/>
      <c r="DI290" s="113"/>
      <c r="DJ290" s="113"/>
      <c r="DK290" s="113"/>
      <c r="DL290" s="113"/>
      <c r="DM290" s="113"/>
      <c r="DN290" s="113"/>
      <c r="DO290" s="113"/>
      <c r="DP290" s="113"/>
      <c r="DQ290" s="113"/>
      <c r="DR290" s="113"/>
      <c r="DS290" s="113"/>
      <c r="DT290" s="113"/>
      <c r="DU290" s="113"/>
      <c r="DV290" s="113"/>
      <c r="DW290" s="113"/>
      <c r="DX290" s="113"/>
      <c r="DY290" s="113"/>
      <c r="DZ290" s="113"/>
      <c r="EA290" s="113"/>
      <c r="EB290" s="113"/>
      <c r="EC290" s="113"/>
    </row>
    <row r="291" spans="1:133" s="5" customFormat="1" ht="21.95" customHeight="1" x14ac:dyDescent="0.2">
      <c r="A291" s="126">
        <v>71</v>
      </c>
      <c r="B291" s="133">
        <f t="shared" si="93"/>
        <v>1000</v>
      </c>
      <c r="C291" s="134">
        <v>4007956</v>
      </c>
      <c r="D291" s="137" t="s">
        <v>95</v>
      </c>
      <c r="E291" s="103">
        <v>144</v>
      </c>
      <c r="F291" s="16" t="s">
        <v>33</v>
      </c>
      <c r="G291" s="50">
        <v>2150000</v>
      </c>
      <c r="H291" s="50">
        <v>2150000</v>
      </c>
      <c r="I291" s="50">
        <v>2150000</v>
      </c>
      <c r="J291" s="50">
        <v>2150000</v>
      </c>
      <c r="K291" s="50">
        <v>2150000</v>
      </c>
      <c r="L291" s="50">
        <v>2150000</v>
      </c>
      <c r="M291" s="50">
        <v>2150000</v>
      </c>
      <c r="N291" s="50">
        <v>2150000</v>
      </c>
      <c r="O291" s="50">
        <v>2150000</v>
      </c>
      <c r="P291" s="50">
        <v>2150000</v>
      </c>
      <c r="Q291" s="50">
        <v>2150000</v>
      </c>
      <c r="R291" s="50">
        <v>2150000</v>
      </c>
      <c r="S291" s="95">
        <f t="shared" si="103"/>
        <v>25800000</v>
      </c>
      <c r="T291" s="45">
        <f>G291*12/12</f>
        <v>2150000</v>
      </c>
      <c r="U291" s="74"/>
      <c r="V291" s="113"/>
      <c r="W291" s="114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  <c r="AQ291" s="113"/>
      <c r="AR291" s="113"/>
      <c r="AS291" s="113"/>
      <c r="AT291" s="113"/>
      <c r="AU291" s="113"/>
      <c r="AV291" s="113"/>
      <c r="AW291" s="113"/>
      <c r="AX291" s="113"/>
      <c r="AY291" s="113"/>
      <c r="AZ291" s="113"/>
      <c r="BA291" s="113"/>
      <c r="BB291" s="113"/>
      <c r="BC291" s="113"/>
      <c r="BD291" s="113"/>
      <c r="BE291" s="113"/>
      <c r="BF291" s="113"/>
      <c r="BG291" s="113"/>
      <c r="BH291" s="113"/>
      <c r="BI291" s="113"/>
      <c r="BJ291" s="113"/>
      <c r="BK291" s="113"/>
      <c r="BL291" s="113"/>
      <c r="BM291" s="113"/>
      <c r="BN291" s="113"/>
      <c r="BO291" s="113"/>
      <c r="BP291" s="113"/>
      <c r="BQ291" s="113"/>
      <c r="BR291" s="113"/>
      <c r="BS291" s="113"/>
      <c r="BT291" s="113"/>
      <c r="BU291" s="113"/>
      <c r="BV291" s="113"/>
      <c r="BW291" s="113"/>
      <c r="BX291" s="113"/>
      <c r="BY291" s="113"/>
      <c r="BZ291" s="113"/>
      <c r="CA291" s="113"/>
      <c r="CB291" s="113"/>
      <c r="CC291" s="113"/>
      <c r="CD291" s="113"/>
      <c r="CE291" s="113"/>
      <c r="CF291" s="113"/>
      <c r="CG291" s="113"/>
      <c r="CH291" s="113"/>
      <c r="CI291" s="113"/>
      <c r="CJ291" s="113"/>
      <c r="CK291" s="113"/>
      <c r="CL291" s="113"/>
      <c r="CM291" s="113"/>
      <c r="CN291" s="113"/>
      <c r="CO291" s="113"/>
      <c r="CP291" s="113"/>
      <c r="CQ291" s="113"/>
      <c r="CR291" s="113"/>
      <c r="CS291" s="113"/>
      <c r="CT291" s="113"/>
      <c r="CU291" s="113"/>
      <c r="CV291" s="113"/>
      <c r="CW291" s="113"/>
      <c r="CX291" s="113"/>
      <c r="CY291" s="113"/>
      <c r="CZ291" s="113"/>
      <c r="DA291" s="113"/>
      <c r="DB291" s="113"/>
      <c r="DC291" s="113"/>
      <c r="DD291" s="113"/>
      <c r="DE291" s="113"/>
      <c r="DF291" s="113"/>
      <c r="DG291" s="113"/>
      <c r="DH291" s="113"/>
      <c r="DI291" s="113"/>
      <c r="DJ291" s="113"/>
      <c r="DK291" s="113"/>
      <c r="DL291" s="113"/>
      <c r="DM291" s="113"/>
      <c r="DN291" s="113"/>
      <c r="DO291" s="113"/>
      <c r="DP291" s="113"/>
      <c r="DQ291" s="113"/>
      <c r="DR291" s="113"/>
      <c r="DS291" s="113"/>
      <c r="DT291" s="113"/>
      <c r="DU291" s="113"/>
      <c r="DV291" s="113"/>
      <c r="DW291" s="113"/>
      <c r="DX291" s="113"/>
      <c r="DY291" s="113"/>
      <c r="DZ291" s="113"/>
      <c r="EA291" s="113"/>
      <c r="EB291" s="113"/>
      <c r="EC291" s="113"/>
    </row>
    <row r="292" spans="1:133" s="5" customFormat="1" ht="21.95" customHeight="1" x14ac:dyDescent="0.2">
      <c r="A292" s="126"/>
      <c r="B292" s="126"/>
      <c r="C292" s="135"/>
      <c r="D292" s="128"/>
      <c r="E292" s="9">
        <v>131</v>
      </c>
      <c r="F292" s="16" t="s">
        <v>26</v>
      </c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95">
        <f t="shared" si="103"/>
        <v>0</v>
      </c>
      <c r="T292" s="45"/>
      <c r="U292" s="110">
        <f>SUM(S291:T294)</f>
        <v>27950000</v>
      </c>
      <c r="V292" s="113"/>
      <c r="W292" s="114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13"/>
      <c r="AR292" s="113"/>
      <c r="AS292" s="113"/>
      <c r="AT292" s="113"/>
      <c r="AU292" s="113"/>
      <c r="AV292" s="113"/>
      <c r="AW292" s="113"/>
      <c r="AX292" s="113"/>
      <c r="AY292" s="113"/>
      <c r="AZ292" s="113"/>
      <c r="BA292" s="113"/>
      <c r="BB292" s="113"/>
      <c r="BC292" s="113"/>
      <c r="BD292" s="113"/>
      <c r="BE292" s="113"/>
      <c r="BF292" s="113"/>
      <c r="BG292" s="113"/>
      <c r="BH292" s="113"/>
      <c r="BI292" s="113"/>
      <c r="BJ292" s="113"/>
      <c r="BK292" s="113"/>
      <c r="BL292" s="113"/>
      <c r="BM292" s="113"/>
      <c r="BN292" s="113"/>
      <c r="BO292" s="113"/>
      <c r="BP292" s="113"/>
      <c r="BQ292" s="113"/>
      <c r="BR292" s="113"/>
      <c r="BS292" s="113"/>
      <c r="BT292" s="113"/>
      <c r="BU292" s="113"/>
      <c r="BV292" s="113"/>
      <c r="BW292" s="113"/>
      <c r="BX292" s="113"/>
      <c r="BY292" s="113"/>
      <c r="BZ292" s="113"/>
      <c r="CA292" s="113"/>
      <c r="CB292" s="113"/>
      <c r="CC292" s="113"/>
      <c r="CD292" s="113"/>
      <c r="CE292" s="113"/>
      <c r="CF292" s="113"/>
      <c r="CG292" s="113"/>
      <c r="CH292" s="113"/>
      <c r="CI292" s="113"/>
      <c r="CJ292" s="113"/>
      <c r="CK292" s="113"/>
      <c r="CL292" s="113"/>
      <c r="CM292" s="113"/>
      <c r="CN292" s="113"/>
      <c r="CO292" s="113"/>
      <c r="CP292" s="113"/>
      <c r="CQ292" s="113"/>
      <c r="CR292" s="113"/>
      <c r="CS292" s="113"/>
      <c r="CT292" s="113"/>
      <c r="CU292" s="113"/>
      <c r="CV292" s="113"/>
      <c r="CW292" s="113"/>
      <c r="CX292" s="113"/>
      <c r="CY292" s="113"/>
      <c r="CZ292" s="113"/>
      <c r="DA292" s="113"/>
      <c r="DB292" s="113"/>
      <c r="DC292" s="113"/>
      <c r="DD292" s="113"/>
      <c r="DE292" s="113"/>
      <c r="DF292" s="113"/>
      <c r="DG292" s="113"/>
      <c r="DH292" s="113"/>
      <c r="DI292" s="113"/>
      <c r="DJ292" s="113"/>
      <c r="DK292" s="113"/>
      <c r="DL292" s="113"/>
      <c r="DM292" s="113"/>
      <c r="DN292" s="113"/>
      <c r="DO292" s="113"/>
      <c r="DP292" s="113"/>
      <c r="DQ292" s="113"/>
      <c r="DR292" s="113"/>
      <c r="DS292" s="113"/>
      <c r="DT292" s="113"/>
      <c r="DU292" s="113"/>
      <c r="DV292" s="113"/>
      <c r="DW292" s="113"/>
      <c r="DX292" s="113"/>
      <c r="DY292" s="113"/>
      <c r="DZ292" s="113"/>
      <c r="EA292" s="113"/>
      <c r="EB292" s="113"/>
      <c r="EC292" s="113"/>
    </row>
    <row r="293" spans="1:133" s="5" customFormat="1" ht="21.95" customHeight="1" x14ac:dyDescent="0.2">
      <c r="A293" s="126"/>
      <c r="B293" s="126"/>
      <c r="C293" s="135"/>
      <c r="D293" s="128"/>
      <c r="E293" s="9">
        <v>133</v>
      </c>
      <c r="F293" s="16" t="s">
        <v>22</v>
      </c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93">
        <f>SUM(G293:R293)</f>
        <v>0</v>
      </c>
      <c r="T293" s="38">
        <f>S293/12</f>
        <v>0</v>
      </c>
      <c r="U293" s="110"/>
      <c r="V293" s="113"/>
      <c r="W293" s="114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3"/>
      <c r="AK293" s="113"/>
      <c r="AL293" s="113"/>
      <c r="AM293" s="113"/>
      <c r="AN293" s="113"/>
      <c r="AO293" s="113"/>
      <c r="AP293" s="113"/>
      <c r="AQ293" s="113"/>
      <c r="AR293" s="113"/>
      <c r="AS293" s="113"/>
      <c r="AT293" s="113"/>
      <c r="AU293" s="113"/>
      <c r="AV293" s="113"/>
      <c r="AW293" s="113"/>
      <c r="AX293" s="113"/>
      <c r="AY293" s="113"/>
      <c r="AZ293" s="113"/>
      <c r="BA293" s="113"/>
      <c r="BB293" s="113"/>
      <c r="BC293" s="113"/>
      <c r="BD293" s="113"/>
      <c r="BE293" s="113"/>
      <c r="BF293" s="113"/>
      <c r="BG293" s="113"/>
      <c r="BH293" s="113"/>
      <c r="BI293" s="113"/>
      <c r="BJ293" s="113"/>
      <c r="BK293" s="113"/>
      <c r="BL293" s="113"/>
      <c r="BM293" s="113"/>
      <c r="BN293" s="113"/>
      <c r="BO293" s="113"/>
      <c r="BP293" s="113"/>
      <c r="BQ293" s="113"/>
      <c r="BR293" s="113"/>
      <c r="BS293" s="113"/>
      <c r="BT293" s="113"/>
      <c r="BU293" s="113"/>
      <c r="BV293" s="113"/>
      <c r="BW293" s="113"/>
      <c r="BX293" s="113"/>
      <c r="BY293" s="113"/>
      <c r="BZ293" s="113"/>
      <c r="CA293" s="113"/>
      <c r="CB293" s="113"/>
      <c r="CC293" s="113"/>
      <c r="CD293" s="113"/>
      <c r="CE293" s="113"/>
      <c r="CF293" s="113"/>
      <c r="CG293" s="113"/>
      <c r="CH293" s="113"/>
      <c r="CI293" s="113"/>
      <c r="CJ293" s="113"/>
      <c r="CK293" s="113"/>
      <c r="CL293" s="113"/>
      <c r="CM293" s="113"/>
      <c r="CN293" s="113"/>
      <c r="CO293" s="113"/>
      <c r="CP293" s="113"/>
      <c r="CQ293" s="113"/>
      <c r="CR293" s="113"/>
      <c r="CS293" s="113"/>
      <c r="CT293" s="113"/>
      <c r="CU293" s="113"/>
      <c r="CV293" s="113"/>
      <c r="CW293" s="113"/>
      <c r="CX293" s="113"/>
      <c r="CY293" s="113"/>
      <c r="CZ293" s="113"/>
      <c r="DA293" s="113"/>
      <c r="DB293" s="113"/>
      <c r="DC293" s="113"/>
      <c r="DD293" s="113"/>
      <c r="DE293" s="113"/>
      <c r="DF293" s="113"/>
      <c r="DG293" s="113"/>
      <c r="DH293" s="113"/>
      <c r="DI293" s="113"/>
      <c r="DJ293" s="113"/>
      <c r="DK293" s="113"/>
      <c r="DL293" s="113"/>
      <c r="DM293" s="113"/>
      <c r="DN293" s="113"/>
      <c r="DO293" s="113"/>
      <c r="DP293" s="113"/>
      <c r="DQ293" s="113"/>
      <c r="DR293" s="113"/>
      <c r="DS293" s="113"/>
      <c r="DT293" s="113"/>
      <c r="DU293" s="113"/>
      <c r="DV293" s="113"/>
      <c r="DW293" s="113"/>
      <c r="DX293" s="113"/>
      <c r="DY293" s="113"/>
      <c r="DZ293" s="113"/>
      <c r="EA293" s="113"/>
      <c r="EB293" s="113"/>
      <c r="EC293" s="113"/>
    </row>
    <row r="294" spans="1:133" s="5" customFormat="1" ht="21.95" customHeight="1" thickBot="1" x14ac:dyDescent="0.25">
      <c r="A294" s="180"/>
      <c r="B294" s="180"/>
      <c r="C294" s="181"/>
      <c r="D294" s="182"/>
      <c r="E294" s="9">
        <v>123</v>
      </c>
      <c r="F294" s="16" t="s">
        <v>24</v>
      </c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95">
        <f t="shared" si="103"/>
        <v>0</v>
      </c>
      <c r="T294" s="38">
        <f t="shared" ref="T294" si="105">S294/12</f>
        <v>0</v>
      </c>
      <c r="U294" s="92"/>
      <c r="V294" s="113"/>
      <c r="W294" s="114"/>
      <c r="X294" s="113"/>
      <c r="Y294" s="113"/>
      <c r="Z294" s="113"/>
      <c r="AA294" s="113"/>
      <c r="AB294" s="113"/>
      <c r="AC294" s="113"/>
      <c r="AD294" s="113"/>
      <c r="AE294" s="113"/>
      <c r="AF294" s="113"/>
      <c r="AG294" s="113"/>
      <c r="AH294" s="113"/>
      <c r="AI294" s="113"/>
      <c r="AJ294" s="113"/>
      <c r="AK294" s="113"/>
      <c r="AL294" s="113"/>
      <c r="AM294" s="113"/>
      <c r="AN294" s="113"/>
      <c r="AO294" s="113"/>
      <c r="AP294" s="113"/>
      <c r="AQ294" s="113"/>
      <c r="AR294" s="113"/>
      <c r="AS294" s="113"/>
      <c r="AT294" s="113"/>
      <c r="AU294" s="113"/>
      <c r="AV294" s="113"/>
      <c r="AW294" s="113"/>
      <c r="AX294" s="113"/>
      <c r="AY294" s="113"/>
      <c r="AZ294" s="113"/>
      <c r="BA294" s="113"/>
      <c r="BB294" s="113"/>
      <c r="BC294" s="113"/>
      <c r="BD294" s="113"/>
      <c r="BE294" s="113"/>
      <c r="BF294" s="113"/>
      <c r="BG294" s="113"/>
      <c r="BH294" s="113"/>
      <c r="BI294" s="113"/>
      <c r="BJ294" s="113"/>
      <c r="BK294" s="113"/>
      <c r="BL294" s="113"/>
      <c r="BM294" s="113"/>
      <c r="BN294" s="113"/>
      <c r="BO294" s="113"/>
      <c r="BP294" s="113"/>
      <c r="BQ294" s="113"/>
      <c r="BR294" s="113"/>
      <c r="BS294" s="113"/>
      <c r="BT294" s="113"/>
      <c r="BU294" s="113"/>
      <c r="BV294" s="113"/>
      <c r="BW294" s="113"/>
      <c r="BX294" s="113"/>
      <c r="BY294" s="113"/>
      <c r="BZ294" s="113"/>
      <c r="CA294" s="113"/>
      <c r="CB294" s="113"/>
      <c r="CC294" s="113"/>
      <c r="CD294" s="113"/>
      <c r="CE294" s="113"/>
      <c r="CF294" s="113"/>
      <c r="CG294" s="113"/>
      <c r="CH294" s="113"/>
      <c r="CI294" s="113"/>
      <c r="CJ294" s="113"/>
      <c r="CK294" s="113"/>
      <c r="CL294" s="113"/>
      <c r="CM294" s="113"/>
      <c r="CN294" s="113"/>
      <c r="CO294" s="113"/>
      <c r="CP294" s="113"/>
      <c r="CQ294" s="113"/>
      <c r="CR294" s="113"/>
      <c r="CS294" s="113"/>
      <c r="CT294" s="113"/>
      <c r="CU294" s="113"/>
      <c r="CV294" s="113"/>
      <c r="CW294" s="113"/>
      <c r="CX294" s="113"/>
      <c r="CY294" s="113"/>
      <c r="CZ294" s="113"/>
      <c r="DA294" s="113"/>
      <c r="DB294" s="113"/>
      <c r="DC294" s="113"/>
      <c r="DD294" s="113"/>
      <c r="DE294" s="113"/>
      <c r="DF294" s="113"/>
      <c r="DG294" s="113"/>
      <c r="DH294" s="113"/>
      <c r="DI294" s="113"/>
      <c r="DJ294" s="113"/>
      <c r="DK294" s="113"/>
      <c r="DL294" s="113"/>
      <c r="DM294" s="113"/>
      <c r="DN294" s="113"/>
      <c r="DO294" s="113"/>
      <c r="DP294" s="113"/>
      <c r="DQ294" s="113"/>
      <c r="DR294" s="113"/>
      <c r="DS294" s="113"/>
      <c r="DT294" s="113"/>
      <c r="DU294" s="113"/>
      <c r="DV294" s="113"/>
      <c r="DW294" s="113"/>
      <c r="DX294" s="113"/>
      <c r="DY294" s="113"/>
      <c r="DZ294" s="113"/>
      <c r="EA294" s="113"/>
      <c r="EB294" s="113"/>
      <c r="EC294" s="113"/>
    </row>
    <row r="295" spans="1:133" s="5" customFormat="1" ht="21.95" customHeight="1" x14ac:dyDescent="0.2">
      <c r="A295" s="133">
        <v>72</v>
      </c>
      <c r="B295" s="133">
        <f t="shared" ref="B295" si="106">$B$38</f>
        <v>1000</v>
      </c>
      <c r="C295" s="134">
        <v>4572597</v>
      </c>
      <c r="D295" s="137" t="s">
        <v>111</v>
      </c>
      <c r="E295" s="11">
        <v>145</v>
      </c>
      <c r="F295" s="31" t="s">
        <v>34</v>
      </c>
      <c r="G295" s="67">
        <v>4000000</v>
      </c>
      <c r="H295" s="67">
        <v>666667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108">
        <f>SUM(G295:R295)</f>
        <v>4666667</v>
      </c>
      <c r="T295" s="59">
        <f>S295/12</f>
        <v>388888.91666666669</v>
      </c>
      <c r="U295" s="109"/>
      <c r="V295" s="113"/>
      <c r="W295" s="114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  <c r="AQ295" s="113"/>
      <c r="AR295" s="113"/>
      <c r="AS295" s="113"/>
      <c r="AT295" s="113"/>
      <c r="AU295" s="113"/>
      <c r="AV295" s="113"/>
      <c r="AW295" s="113"/>
      <c r="AX295" s="113"/>
      <c r="AY295" s="113"/>
      <c r="AZ295" s="113"/>
      <c r="BA295" s="113"/>
      <c r="BB295" s="113"/>
      <c r="BC295" s="113"/>
      <c r="BD295" s="113"/>
      <c r="BE295" s="113"/>
      <c r="BF295" s="113"/>
      <c r="BG295" s="113"/>
      <c r="BH295" s="113"/>
      <c r="BI295" s="113"/>
      <c r="BJ295" s="113"/>
      <c r="BK295" s="113"/>
      <c r="BL295" s="113"/>
      <c r="BM295" s="113"/>
      <c r="BN295" s="113"/>
      <c r="BO295" s="113"/>
      <c r="BP295" s="113"/>
      <c r="BQ295" s="113"/>
      <c r="BR295" s="113"/>
      <c r="BS295" s="113"/>
      <c r="BT295" s="113"/>
      <c r="BU295" s="113"/>
      <c r="BV295" s="113"/>
      <c r="BW295" s="113"/>
      <c r="BX295" s="113"/>
      <c r="BY295" s="113"/>
      <c r="BZ295" s="113"/>
      <c r="CA295" s="113"/>
      <c r="CB295" s="113"/>
      <c r="CC295" s="113"/>
      <c r="CD295" s="113"/>
      <c r="CE295" s="113"/>
      <c r="CF295" s="113"/>
      <c r="CG295" s="113"/>
      <c r="CH295" s="113"/>
      <c r="CI295" s="113"/>
      <c r="CJ295" s="113"/>
      <c r="CK295" s="113"/>
      <c r="CL295" s="113"/>
      <c r="CM295" s="113"/>
      <c r="CN295" s="113"/>
      <c r="CO295" s="113"/>
      <c r="CP295" s="113"/>
      <c r="CQ295" s="113"/>
      <c r="CR295" s="113"/>
      <c r="CS295" s="113"/>
      <c r="CT295" s="113"/>
      <c r="CU295" s="113"/>
      <c r="CV295" s="113"/>
      <c r="CW295" s="113"/>
      <c r="CX295" s="113"/>
      <c r="CY295" s="113"/>
      <c r="CZ295" s="113"/>
      <c r="DA295" s="113"/>
      <c r="DB295" s="113"/>
      <c r="DC295" s="113"/>
      <c r="DD295" s="113"/>
      <c r="DE295" s="113"/>
      <c r="DF295" s="113"/>
      <c r="DG295" s="113"/>
      <c r="DH295" s="113"/>
      <c r="DI295" s="113"/>
      <c r="DJ295" s="113"/>
      <c r="DK295" s="113"/>
      <c r="DL295" s="113"/>
      <c r="DM295" s="113"/>
      <c r="DN295" s="113"/>
      <c r="DO295" s="113"/>
      <c r="DP295" s="113"/>
      <c r="DQ295" s="113"/>
      <c r="DR295" s="113"/>
      <c r="DS295" s="113"/>
      <c r="DT295" s="113"/>
      <c r="DU295" s="113"/>
      <c r="DV295" s="113"/>
      <c r="DW295" s="113"/>
      <c r="DX295" s="113"/>
      <c r="DY295" s="113"/>
      <c r="DZ295" s="113"/>
      <c r="EA295" s="113"/>
      <c r="EB295" s="113"/>
      <c r="EC295" s="113"/>
    </row>
    <row r="296" spans="1:133" s="5" customFormat="1" ht="21.95" customHeight="1" x14ac:dyDescent="0.2">
      <c r="A296" s="126"/>
      <c r="B296" s="126"/>
      <c r="C296" s="135"/>
      <c r="D296" s="128"/>
      <c r="E296" s="9">
        <v>131</v>
      </c>
      <c r="F296" s="16" t="s">
        <v>26</v>
      </c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105"/>
      <c r="S296" s="100">
        <f t="shared" ref="S296:S300" si="107">SUM(G296:R296)</f>
        <v>0</v>
      </c>
      <c r="T296" s="107"/>
      <c r="U296" s="110">
        <f>SUM(S295:T298)</f>
        <v>5055555.916666667</v>
      </c>
      <c r="V296" s="113"/>
      <c r="W296" s="114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  <c r="AQ296" s="113"/>
      <c r="AR296" s="113"/>
      <c r="AS296" s="113"/>
      <c r="AT296" s="113"/>
      <c r="AU296" s="113"/>
      <c r="AV296" s="113"/>
      <c r="AW296" s="113"/>
      <c r="AX296" s="113"/>
      <c r="AY296" s="113"/>
      <c r="AZ296" s="113"/>
      <c r="BA296" s="113"/>
      <c r="BB296" s="113"/>
      <c r="BC296" s="113"/>
      <c r="BD296" s="113"/>
      <c r="BE296" s="113"/>
      <c r="BF296" s="113"/>
      <c r="BG296" s="113"/>
      <c r="BH296" s="113"/>
      <c r="BI296" s="113"/>
      <c r="BJ296" s="113"/>
      <c r="BK296" s="113"/>
      <c r="BL296" s="113"/>
      <c r="BM296" s="113"/>
      <c r="BN296" s="113"/>
      <c r="BO296" s="113"/>
      <c r="BP296" s="113"/>
      <c r="BQ296" s="113"/>
      <c r="BR296" s="113"/>
      <c r="BS296" s="113"/>
      <c r="BT296" s="113"/>
      <c r="BU296" s="113"/>
      <c r="BV296" s="113"/>
      <c r="BW296" s="113"/>
      <c r="BX296" s="113"/>
      <c r="BY296" s="113"/>
      <c r="BZ296" s="113"/>
      <c r="CA296" s="113"/>
      <c r="CB296" s="113"/>
      <c r="CC296" s="113"/>
      <c r="CD296" s="113"/>
      <c r="CE296" s="113"/>
      <c r="CF296" s="113"/>
      <c r="CG296" s="113"/>
      <c r="CH296" s="113"/>
      <c r="CI296" s="113"/>
      <c r="CJ296" s="113"/>
      <c r="CK296" s="113"/>
      <c r="CL296" s="113"/>
      <c r="CM296" s="113"/>
      <c r="CN296" s="113"/>
      <c r="CO296" s="113"/>
      <c r="CP296" s="113"/>
      <c r="CQ296" s="113"/>
      <c r="CR296" s="113"/>
      <c r="CS296" s="113"/>
      <c r="CT296" s="113"/>
      <c r="CU296" s="113"/>
      <c r="CV296" s="113"/>
      <c r="CW296" s="113"/>
      <c r="CX296" s="113"/>
      <c r="CY296" s="113"/>
      <c r="CZ296" s="113"/>
      <c r="DA296" s="113"/>
      <c r="DB296" s="113"/>
      <c r="DC296" s="113"/>
      <c r="DD296" s="113"/>
      <c r="DE296" s="113"/>
      <c r="DF296" s="113"/>
      <c r="DG296" s="113"/>
      <c r="DH296" s="113"/>
      <c r="DI296" s="113"/>
      <c r="DJ296" s="113"/>
      <c r="DK296" s="113"/>
      <c r="DL296" s="113"/>
      <c r="DM296" s="113"/>
      <c r="DN296" s="113"/>
      <c r="DO296" s="113"/>
      <c r="DP296" s="113"/>
      <c r="DQ296" s="113"/>
      <c r="DR296" s="113"/>
      <c r="DS296" s="113"/>
      <c r="DT296" s="113"/>
      <c r="DU296" s="113"/>
      <c r="DV296" s="113"/>
      <c r="DW296" s="113"/>
      <c r="DX296" s="113"/>
      <c r="DY296" s="113"/>
      <c r="DZ296" s="113"/>
      <c r="EA296" s="113"/>
      <c r="EB296" s="113"/>
      <c r="EC296" s="113"/>
    </row>
    <row r="297" spans="1:133" s="5" customFormat="1" ht="21.95" customHeight="1" x14ac:dyDescent="0.2">
      <c r="A297" s="126"/>
      <c r="B297" s="126"/>
      <c r="C297" s="135"/>
      <c r="D297" s="128"/>
      <c r="E297" s="9">
        <v>133</v>
      </c>
      <c r="F297" s="16" t="s">
        <v>22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/>
      <c r="N297" s="37"/>
      <c r="O297" s="37"/>
      <c r="P297" s="50"/>
      <c r="Q297" s="50"/>
      <c r="R297" s="106"/>
      <c r="S297" s="100">
        <f t="shared" si="107"/>
        <v>0</v>
      </c>
      <c r="T297" s="107">
        <f t="shared" ref="T297:T298" si="108">S297/12</f>
        <v>0</v>
      </c>
      <c r="U297" s="110"/>
      <c r="V297" s="113"/>
      <c r="W297" s="114"/>
      <c r="X297" s="113"/>
      <c r="Y297" s="113"/>
      <c r="Z297" s="113"/>
      <c r="AA297" s="113"/>
      <c r="AB297" s="113"/>
      <c r="AC297" s="113"/>
      <c r="AD297" s="113"/>
      <c r="AE297" s="113"/>
      <c r="AF297" s="113"/>
      <c r="AG297" s="113"/>
      <c r="AH297" s="113"/>
      <c r="AI297" s="113"/>
      <c r="AJ297" s="113"/>
      <c r="AK297" s="113"/>
      <c r="AL297" s="113"/>
      <c r="AM297" s="113"/>
      <c r="AN297" s="113"/>
      <c r="AO297" s="113"/>
      <c r="AP297" s="113"/>
      <c r="AQ297" s="113"/>
      <c r="AR297" s="113"/>
      <c r="AS297" s="113"/>
      <c r="AT297" s="113"/>
      <c r="AU297" s="113"/>
      <c r="AV297" s="113"/>
      <c r="AW297" s="113"/>
      <c r="AX297" s="113"/>
      <c r="AY297" s="113"/>
      <c r="AZ297" s="113"/>
      <c r="BA297" s="113"/>
      <c r="BB297" s="113"/>
      <c r="BC297" s="113"/>
      <c r="BD297" s="113"/>
      <c r="BE297" s="113"/>
      <c r="BF297" s="113"/>
      <c r="BG297" s="113"/>
      <c r="BH297" s="113"/>
      <c r="BI297" s="113"/>
      <c r="BJ297" s="113"/>
      <c r="BK297" s="113"/>
      <c r="BL297" s="113"/>
      <c r="BM297" s="113"/>
      <c r="BN297" s="113"/>
      <c r="BO297" s="113"/>
      <c r="BP297" s="113"/>
      <c r="BQ297" s="113"/>
      <c r="BR297" s="113"/>
      <c r="BS297" s="113"/>
      <c r="BT297" s="113"/>
      <c r="BU297" s="113"/>
      <c r="BV297" s="113"/>
      <c r="BW297" s="113"/>
      <c r="BX297" s="113"/>
      <c r="BY297" s="113"/>
      <c r="BZ297" s="113"/>
      <c r="CA297" s="113"/>
      <c r="CB297" s="113"/>
      <c r="CC297" s="113"/>
      <c r="CD297" s="113"/>
      <c r="CE297" s="113"/>
      <c r="CF297" s="113"/>
      <c r="CG297" s="113"/>
      <c r="CH297" s="113"/>
      <c r="CI297" s="113"/>
      <c r="CJ297" s="113"/>
      <c r="CK297" s="113"/>
      <c r="CL297" s="113"/>
      <c r="CM297" s="113"/>
      <c r="CN297" s="113"/>
      <c r="CO297" s="113"/>
      <c r="CP297" s="113"/>
      <c r="CQ297" s="113"/>
      <c r="CR297" s="113"/>
      <c r="CS297" s="113"/>
      <c r="CT297" s="113"/>
      <c r="CU297" s="113"/>
      <c r="CV297" s="113"/>
      <c r="CW297" s="113"/>
      <c r="CX297" s="113"/>
      <c r="CY297" s="113"/>
      <c r="CZ297" s="113"/>
      <c r="DA297" s="113"/>
      <c r="DB297" s="113"/>
      <c r="DC297" s="113"/>
      <c r="DD297" s="113"/>
      <c r="DE297" s="113"/>
      <c r="DF297" s="113"/>
      <c r="DG297" s="113"/>
      <c r="DH297" s="113"/>
      <c r="DI297" s="113"/>
      <c r="DJ297" s="113"/>
      <c r="DK297" s="113"/>
      <c r="DL297" s="113"/>
      <c r="DM297" s="113"/>
      <c r="DN297" s="113"/>
      <c r="DO297" s="113"/>
      <c r="DP297" s="113"/>
      <c r="DQ297" s="113"/>
      <c r="DR297" s="113"/>
      <c r="DS297" s="113"/>
      <c r="DT297" s="113"/>
      <c r="DU297" s="113"/>
      <c r="DV297" s="113"/>
      <c r="DW297" s="113"/>
      <c r="DX297" s="113"/>
      <c r="DY297" s="113"/>
      <c r="DZ297" s="113"/>
      <c r="EA297" s="113"/>
      <c r="EB297" s="113"/>
      <c r="EC297" s="113"/>
    </row>
    <row r="298" spans="1:133" s="5" customFormat="1" ht="21.95" customHeight="1" thickBot="1" x14ac:dyDescent="0.25">
      <c r="A298" s="139"/>
      <c r="B298" s="139"/>
      <c r="C298" s="136"/>
      <c r="D298" s="129"/>
      <c r="E298" s="8">
        <v>123</v>
      </c>
      <c r="F298" s="35" t="s">
        <v>24</v>
      </c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95">
        <f t="shared" si="107"/>
        <v>0</v>
      </c>
      <c r="T298" s="43">
        <f t="shared" si="108"/>
        <v>0</v>
      </c>
      <c r="U298" s="111"/>
      <c r="V298" s="113"/>
      <c r="W298" s="114"/>
      <c r="X298" s="113"/>
      <c r="Y298" s="113"/>
      <c r="Z298" s="113"/>
      <c r="AA298" s="113"/>
      <c r="AB298" s="113"/>
      <c r="AC298" s="113"/>
      <c r="AD298" s="113"/>
      <c r="AE298" s="113"/>
      <c r="AF298" s="113"/>
      <c r="AG298" s="113"/>
      <c r="AH298" s="113"/>
      <c r="AI298" s="113"/>
      <c r="AJ298" s="113"/>
      <c r="AK298" s="113"/>
      <c r="AL298" s="113"/>
      <c r="AM298" s="113"/>
      <c r="AN298" s="113"/>
      <c r="AO298" s="113"/>
      <c r="AP298" s="113"/>
      <c r="AQ298" s="113"/>
      <c r="AR298" s="113"/>
      <c r="AS298" s="113"/>
      <c r="AT298" s="113"/>
      <c r="AU298" s="113"/>
      <c r="AV298" s="113"/>
      <c r="AW298" s="113"/>
      <c r="AX298" s="113"/>
      <c r="AY298" s="113"/>
      <c r="AZ298" s="113"/>
      <c r="BA298" s="113"/>
      <c r="BB298" s="113"/>
      <c r="BC298" s="113"/>
      <c r="BD298" s="113"/>
      <c r="BE298" s="113"/>
      <c r="BF298" s="113"/>
      <c r="BG298" s="113"/>
      <c r="BH298" s="113"/>
      <c r="BI298" s="113"/>
      <c r="BJ298" s="113"/>
      <c r="BK298" s="113"/>
      <c r="BL298" s="113"/>
      <c r="BM298" s="113"/>
      <c r="BN298" s="113"/>
      <c r="BO298" s="113"/>
      <c r="BP298" s="113"/>
      <c r="BQ298" s="113"/>
      <c r="BR298" s="113"/>
      <c r="BS298" s="113"/>
      <c r="BT298" s="113"/>
      <c r="BU298" s="113"/>
      <c r="BV298" s="113"/>
      <c r="BW298" s="113"/>
      <c r="BX298" s="113"/>
      <c r="BY298" s="113"/>
      <c r="BZ298" s="113"/>
      <c r="CA298" s="113"/>
      <c r="CB298" s="113"/>
      <c r="CC298" s="113"/>
      <c r="CD298" s="113"/>
      <c r="CE298" s="113"/>
      <c r="CF298" s="113"/>
      <c r="CG298" s="113"/>
      <c r="CH298" s="113"/>
      <c r="CI298" s="113"/>
      <c r="CJ298" s="113"/>
      <c r="CK298" s="113"/>
      <c r="CL298" s="113"/>
      <c r="CM298" s="113"/>
      <c r="CN298" s="113"/>
      <c r="CO298" s="113"/>
      <c r="CP298" s="113"/>
      <c r="CQ298" s="113"/>
      <c r="CR298" s="113"/>
      <c r="CS298" s="113"/>
      <c r="CT298" s="113"/>
      <c r="CU298" s="113"/>
      <c r="CV298" s="113"/>
      <c r="CW298" s="113"/>
      <c r="CX298" s="113"/>
      <c r="CY298" s="113"/>
      <c r="CZ298" s="113"/>
      <c r="DA298" s="113"/>
      <c r="DB298" s="113"/>
      <c r="DC298" s="113"/>
      <c r="DD298" s="113"/>
      <c r="DE298" s="113"/>
      <c r="DF298" s="113"/>
      <c r="DG298" s="113"/>
      <c r="DH298" s="113"/>
      <c r="DI298" s="113"/>
      <c r="DJ298" s="113"/>
      <c r="DK298" s="113"/>
      <c r="DL298" s="113"/>
      <c r="DM298" s="113"/>
      <c r="DN298" s="113"/>
      <c r="DO298" s="113"/>
      <c r="DP298" s="113"/>
      <c r="DQ298" s="113"/>
      <c r="DR298" s="113"/>
      <c r="DS298" s="113"/>
      <c r="DT298" s="113"/>
      <c r="DU298" s="113"/>
      <c r="DV298" s="113"/>
      <c r="DW298" s="113"/>
      <c r="DX298" s="113"/>
      <c r="DY298" s="113"/>
      <c r="DZ298" s="113"/>
      <c r="EA298" s="113"/>
      <c r="EB298" s="113"/>
      <c r="EC298" s="113"/>
    </row>
    <row r="299" spans="1:133" s="5" customFormat="1" ht="21.95" customHeight="1" x14ac:dyDescent="0.2">
      <c r="A299" s="133">
        <v>73</v>
      </c>
      <c r="B299" s="133">
        <f t="shared" ref="B299" si="109">$B$38</f>
        <v>1000</v>
      </c>
      <c r="C299" s="134">
        <v>1353170</v>
      </c>
      <c r="D299" s="137" t="s">
        <v>113</v>
      </c>
      <c r="E299" s="103">
        <v>144</v>
      </c>
      <c r="F299" s="16" t="s">
        <v>33</v>
      </c>
      <c r="G299" s="50">
        <v>1500000</v>
      </c>
      <c r="H299" s="50">
        <v>1500000</v>
      </c>
      <c r="I299" s="50">
        <v>1500000</v>
      </c>
      <c r="J299" s="50">
        <v>1500000</v>
      </c>
      <c r="K299" s="50">
        <v>1500000</v>
      </c>
      <c r="L299" s="50">
        <v>1500000</v>
      </c>
      <c r="M299" s="50">
        <v>1500000</v>
      </c>
      <c r="N299" s="50">
        <v>1500000</v>
      </c>
      <c r="O299" s="50">
        <v>1500000</v>
      </c>
      <c r="P299" s="50">
        <v>1500000</v>
      </c>
      <c r="Q299" s="50">
        <v>1500000</v>
      </c>
      <c r="R299" s="50">
        <v>1500000</v>
      </c>
      <c r="S299" s="98">
        <f t="shared" si="107"/>
        <v>18000000</v>
      </c>
      <c r="T299" s="45">
        <f>G299*12/12</f>
        <v>1500000</v>
      </c>
      <c r="U299" s="74"/>
      <c r="V299" s="113"/>
      <c r="W299" s="114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3"/>
      <c r="AH299" s="113"/>
      <c r="AI299" s="113"/>
      <c r="AJ299" s="113"/>
      <c r="AK299" s="113"/>
      <c r="AL299" s="113"/>
      <c r="AM299" s="113"/>
      <c r="AN299" s="113"/>
      <c r="AO299" s="113"/>
      <c r="AP299" s="113"/>
      <c r="AQ299" s="113"/>
      <c r="AR299" s="113"/>
      <c r="AS299" s="113"/>
      <c r="AT299" s="113"/>
      <c r="AU299" s="113"/>
      <c r="AV299" s="113"/>
      <c r="AW299" s="113"/>
      <c r="AX299" s="113"/>
      <c r="AY299" s="113"/>
      <c r="AZ299" s="113"/>
      <c r="BA299" s="113"/>
      <c r="BB299" s="113"/>
      <c r="BC299" s="113"/>
      <c r="BD299" s="113"/>
      <c r="BE299" s="113"/>
      <c r="BF299" s="113"/>
      <c r="BG299" s="113"/>
      <c r="BH299" s="113"/>
      <c r="BI299" s="113"/>
      <c r="BJ299" s="113"/>
      <c r="BK299" s="113"/>
      <c r="BL299" s="113"/>
      <c r="BM299" s="113"/>
      <c r="BN299" s="113"/>
      <c r="BO299" s="113"/>
      <c r="BP299" s="113"/>
      <c r="BQ299" s="113"/>
      <c r="BR299" s="113"/>
      <c r="BS299" s="113"/>
      <c r="BT299" s="113"/>
      <c r="BU299" s="113"/>
      <c r="BV299" s="113"/>
      <c r="BW299" s="113"/>
      <c r="BX299" s="113"/>
      <c r="BY299" s="113"/>
      <c r="BZ299" s="113"/>
      <c r="CA299" s="113"/>
      <c r="CB299" s="113"/>
      <c r="CC299" s="113"/>
      <c r="CD299" s="113"/>
      <c r="CE299" s="113"/>
      <c r="CF299" s="113"/>
      <c r="CG299" s="113"/>
      <c r="CH299" s="113"/>
      <c r="CI299" s="113"/>
      <c r="CJ299" s="113"/>
      <c r="CK299" s="113"/>
      <c r="CL299" s="113"/>
      <c r="CM299" s="113"/>
      <c r="CN299" s="113"/>
      <c r="CO299" s="113"/>
      <c r="CP299" s="113"/>
      <c r="CQ299" s="113"/>
      <c r="CR299" s="113"/>
      <c r="CS299" s="113"/>
      <c r="CT299" s="113"/>
      <c r="CU299" s="113"/>
      <c r="CV299" s="113"/>
      <c r="CW299" s="113"/>
      <c r="CX299" s="113"/>
      <c r="CY299" s="113"/>
      <c r="CZ299" s="113"/>
      <c r="DA299" s="113"/>
      <c r="DB299" s="113"/>
      <c r="DC299" s="113"/>
      <c r="DD299" s="113"/>
      <c r="DE299" s="113"/>
      <c r="DF299" s="113"/>
      <c r="DG299" s="113"/>
      <c r="DH299" s="113"/>
      <c r="DI299" s="113"/>
      <c r="DJ299" s="113"/>
      <c r="DK299" s="113"/>
      <c r="DL299" s="113"/>
      <c r="DM299" s="113"/>
      <c r="DN299" s="113"/>
      <c r="DO299" s="113"/>
      <c r="DP299" s="113"/>
      <c r="DQ299" s="113"/>
      <c r="DR299" s="113"/>
      <c r="DS299" s="113"/>
      <c r="DT299" s="113"/>
      <c r="DU299" s="113"/>
      <c r="DV299" s="113"/>
      <c r="DW299" s="113"/>
      <c r="DX299" s="113"/>
      <c r="DY299" s="113"/>
      <c r="DZ299" s="113"/>
      <c r="EA299" s="113"/>
      <c r="EB299" s="113"/>
      <c r="EC299" s="113"/>
    </row>
    <row r="300" spans="1:133" s="5" customFormat="1" ht="21.95" customHeight="1" x14ac:dyDescent="0.2">
      <c r="A300" s="126"/>
      <c r="B300" s="126"/>
      <c r="C300" s="135"/>
      <c r="D300" s="128"/>
      <c r="E300" s="9">
        <v>131</v>
      </c>
      <c r="F300" s="16" t="s">
        <v>26</v>
      </c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95">
        <f t="shared" si="107"/>
        <v>0</v>
      </c>
      <c r="T300" s="45"/>
      <c r="U300" s="110">
        <f>SUM(S299:T302)</f>
        <v>19500000</v>
      </c>
      <c r="V300" s="113"/>
      <c r="W300" s="114"/>
      <c r="X300" s="113"/>
      <c r="Y300" s="113"/>
      <c r="Z300" s="113"/>
      <c r="AA300" s="113"/>
      <c r="AB300" s="113"/>
      <c r="AC300" s="113"/>
      <c r="AD300" s="113"/>
      <c r="AE300" s="113"/>
      <c r="AF300" s="113"/>
      <c r="AG300" s="113"/>
      <c r="AH300" s="113"/>
      <c r="AI300" s="113"/>
      <c r="AJ300" s="113"/>
      <c r="AK300" s="113"/>
      <c r="AL300" s="113"/>
      <c r="AM300" s="113"/>
      <c r="AN300" s="113"/>
      <c r="AO300" s="113"/>
      <c r="AP300" s="113"/>
      <c r="AQ300" s="113"/>
      <c r="AR300" s="113"/>
      <c r="AS300" s="113"/>
      <c r="AT300" s="113"/>
      <c r="AU300" s="113"/>
      <c r="AV300" s="113"/>
      <c r="AW300" s="113"/>
      <c r="AX300" s="113"/>
      <c r="AY300" s="113"/>
      <c r="AZ300" s="113"/>
      <c r="BA300" s="113"/>
      <c r="BB300" s="113"/>
      <c r="BC300" s="113"/>
      <c r="BD300" s="113"/>
      <c r="BE300" s="113"/>
      <c r="BF300" s="113"/>
      <c r="BG300" s="113"/>
      <c r="BH300" s="113"/>
      <c r="BI300" s="113"/>
      <c r="BJ300" s="113"/>
      <c r="BK300" s="113"/>
      <c r="BL300" s="113"/>
      <c r="BM300" s="113"/>
      <c r="BN300" s="113"/>
      <c r="BO300" s="113"/>
      <c r="BP300" s="113"/>
      <c r="BQ300" s="113"/>
      <c r="BR300" s="113"/>
      <c r="BS300" s="113"/>
      <c r="BT300" s="113"/>
      <c r="BU300" s="113"/>
      <c r="BV300" s="113"/>
      <c r="BW300" s="113"/>
      <c r="BX300" s="113"/>
      <c r="BY300" s="113"/>
      <c r="BZ300" s="113"/>
      <c r="CA300" s="113"/>
      <c r="CB300" s="113"/>
      <c r="CC300" s="113"/>
      <c r="CD300" s="113"/>
      <c r="CE300" s="113"/>
      <c r="CF300" s="113"/>
      <c r="CG300" s="113"/>
      <c r="CH300" s="113"/>
      <c r="CI300" s="113"/>
      <c r="CJ300" s="113"/>
      <c r="CK300" s="113"/>
      <c r="CL300" s="113"/>
      <c r="CM300" s="113"/>
      <c r="CN300" s="113"/>
      <c r="CO300" s="113"/>
      <c r="CP300" s="113"/>
      <c r="CQ300" s="113"/>
      <c r="CR300" s="113"/>
      <c r="CS300" s="113"/>
      <c r="CT300" s="113"/>
      <c r="CU300" s="113"/>
      <c r="CV300" s="113"/>
      <c r="CW300" s="113"/>
      <c r="CX300" s="113"/>
      <c r="CY300" s="113"/>
      <c r="CZ300" s="113"/>
      <c r="DA300" s="113"/>
      <c r="DB300" s="113"/>
      <c r="DC300" s="113"/>
      <c r="DD300" s="113"/>
      <c r="DE300" s="113"/>
      <c r="DF300" s="113"/>
      <c r="DG300" s="113"/>
      <c r="DH300" s="113"/>
      <c r="DI300" s="113"/>
      <c r="DJ300" s="113"/>
      <c r="DK300" s="113"/>
      <c r="DL300" s="113"/>
      <c r="DM300" s="113"/>
      <c r="DN300" s="113"/>
      <c r="DO300" s="113"/>
      <c r="DP300" s="113"/>
      <c r="DQ300" s="113"/>
      <c r="DR300" s="113"/>
      <c r="DS300" s="113"/>
      <c r="DT300" s="113"/>
      <c r="DU300" s="113"/>
      <c r="DV300" s="113"/>
      <c r="DW300" s="113"/>
      <c r="DX300" s="113"/>
      <c r="DY300" s="113"/>
      <c r="DZ300" s="113"/>
      <c r="EA300" s="113"/>
      <c r="EB300" s="113"/>
      <c r="EC300" s="113"/>
    </row>
    <row r="301" spans="1:133" s="5" customFormat="1" ht="21.95" customHeight="1" x14ac:dyDescent="0.2">
      <c r="A301" s="126"/>
      <c r="B301" s="126"/>
      <c r="C301" s="135"/>
      <c r="D301" s="128"/>
      <c r="E301" s="9">
        <v>133</v>
      </c>
      <c r="F301" s="16" t="s">
        <v>22</v>
      </c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93">
        <f>SUM(G301:R301)</f>
        <v>0</v>
      </c>
      <c r="T301" s="38">
        <f>S301/12</f>
        <v>0</v>
      </c>
      <c r="U301" s="110"/>
      <c r="V301" s="113"/>
      <c r="W301" s="114"/>
      <c r="X301" s="113"/>
      <c r="Y301" s="113"/>
      <c r="Z301" s="113"/>
      <c r="AA301" s="113"/>
      <c r="AB301" s="113"/>
      <c r="AC301" s="113"/>
      <c r="AD301" s="113"/>
      <c r="AE301" s="113"/>
      <c r="AF301" s="113"/>
      <c r="AG301" s="113"/>
      <c r="AH301" s="113"/>
      <c r="AI301" s="113"/>
      <c r="AJ301" s="113"/>
      <c r="AK301" s="113"/>
      <c r="AL301" s="113"/>
      <c r="AM301" s="113"/>
      <c r="AN301" s="113"/>
      <c r="AO301" s="113"/>
      <c r="AP301" s="113"/>
      <c r="AQ301" s="113"/>
      <c r="AR301" s="113"/>
      <c r="AS301" s="113"/>
      <c r="AT301" s="113"/>
      <c r="AU301" s="113"/>
      <c r="AV301" s="113"/>
      <c r="AW301" s="113"/>
      <c r="AX301" s="113"/>
      <c r="AY301" s="113"/>
      <c r="AZ301" s="113"/>
      <c r="BA301" s="113"/>
      <c r="BB301" s="113"/>
      <c r="BC301" s="113"/>
      <c r="BD301" s="113"/>
      <c r="BE301" s="113"/>
      <c r="BF301" s="113"/>
      <c r="BG301" s="113"/>
      <c r="BH301" s="113"/>
      <c r="BI301" s="113"/>
      <c r="BJ301" s="113"/>
      <c r="BK301" s="113"/>
      <c r="BL301" s="113"/>
      <c r="BM301" s="113"/>
      <c r="BN301" s="113"/>
      <c r="BO301" s="113"/>
      <c r="BP301" s="113"/>
      <c r="BQ301" s="113"/>
      <c r="BR301" s="113"/>
      <c r="BS301" s="113"/>
      <c r="BT301" s="113"/>
      <c r="BU301" s="113"/>
      <c r="BV301" s="113"/>
      <c r="BW301" s="113"/>
      <c r="BX301" s="113"/>
      <c r="BY301" s="113"/>
      <c r="BZ301" s="113"/>
      <c r="CA301" s="113"/>
      <c r="CB301" s="113"/>
      <c r="CC301" s="113"/>
      <c r="CD301" s="113"/>
      <c r="CE301" s="113"/>
      <c r="CF301" s="113"/>
      <c r="CG301" s="113"/>
      <c r="CH301" s="113"/>
      <c r="CI301" s="113"/>
      <c r="CJ301" s="113"/>
      <c r="CK301" s="113"/>
      <c r="CL301" s="113"/>
      <c r="CM301" s="113"/>
      <c r="CN301" s="113"/>
      <c r="CO301" s="113"/>
      <c r="CP301" s="113"/>
      <c r="CQ301" s="113"/>
      <c r="CR301" s="113"/>
      <c r="CS301" s="113"/>
      <c r="CT301" s="113"/>
      <c r="CU301" s="113"/>
      <c r="CV301" s="113"/>
      <c r="CW301" s="113"/>
      <c r="CX301" s="113"/>
      <c r="CY301" s="113"/>
      <c r="CZ301" s="113"/>
      <c r="DA301" s="113"/>
      <c r="DB301" s="113"/>
      <c r="DC301" s="113"/>
      <c r="DD301" s="113"/>
      <c r="DE301" s="113"/>
      <c r="DF301" s="113"/>
      <c r="DG301" s="113"/>
      <c r="DH301" s="113"/>
      <c r="DI301" s="113"/>
      <c r="DJ301" s="113"/>
      <c r="DK301" s="113"/>
      <c r="DL301" s="113"/>
      <c r="DM301" s="113"/>
      <c r="DN301" s="113"/>
      <c r="DO301" s="113"/>
      <c r="DP301" s="113"/>
      <c r="DQ301" s="113"/>
      <c r="DR301" s="113"/>
      <c r="DS301" s="113"/>
      <c r="DT301" s="113"/>
      <c r="DU301" s="113"/>
      <c r="DV301" s="113"/>
      <c r="DW301" s="113"/>
      <c r="DX301" s="113"/>
      <c r="DY301" s="113"/>
      <c r="DZ301" s="113"/>
      <c r="EA301" s="113"/>
      <c r="EB301" s="113"/>
      <c r="EC301" s="113"/>
    </row>
    <row r="302" spans="1:133" s="104" customFormat="1" ht="21.95" customHeight="1" thickBot="1" x14ac:dyDescent="0.25">
      <c r="A302" s="139"/>
      <c r="B302" s="139"/>
      <c r="C302" s="136"/>
      <c r="D302" s="129"/>
      <c r="E302" s="8">
        <v>123</v>
      </c>
      <c r="F302" s="35" t="s">
        <v>24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99">
        <f t="shared" ref="S302:S306" si="110">SUM(G302:R302)</f>
        <v>0</v>
      </c>
      <c r="T302" s="43">
        <f t="shared" ref="T302:T303" si="111">S302/12</f>
        <v>0</v>
      </c>
      <c r="U302" s="111"/>
      <c r="V302" s="113"/>
      <c r="W302" s="114"/>
      <c r="X302" s="113"/>
      <c r="Y302" s="113"/>
      <c r="Z302" s="113"/>
      <c r="AA302" s="113"/>
      <c r="AB302" s="113"/>
      <c r="AC302" s="113"/>
      <c r="AD302" s="113"/>
      <c r="AE302" s="113"/>
      <c r="AF302" s="113"/>
      <c r="AG302" s="113"/>
      <c r="AH302" s="113"/>
      <c r="AI302" s="113"/>
      <c r="AJ302" s="113"/>
      <c r="AK302" s="113"/>
      <c r="AL302" s="113"/>
      <c r="AM302" s="113"/>
      <c r="AN302" s="113"/>
      <c r="AO302" s="113"/>
      <c r="AP302" s="113"/>
      <c r="AQ302" s="113"/>
      <c r="AR302" s="113"/>
      <c r="AS302" s="113"/>
      <c r="AT302" s="113"/>
      <c r="AU302" s="113"/>
      <c r="AV302" s="113"/>
      <c r="AW302" s="113"/>
      <c r="AX302" s="113"/>
      <c r="AY302" s="113"/>
      <c r="AZ302" s="113"/>
      <c r="BA302" s="113"/>
      <c r="BB302" s="113"/>
      <c r="BC302" s="113"/>
      <c r="BD302" s="113"/>
      <c r="BE302" s="113"/>
      <c r="BF302" s="113"/>
      <c r="BG302" s="113"/>
      <c r="BH302" s="113"/>
      <c r="BI302" s="113"/>
      <c r="BJ302" s="113"/>
      <c r="BK302" s="113"/>
      <c r="BL302" s="113"/>
      <c r="BM302" s="113"/>
      <c r="BN302" s="113"/>
      <c r="BO302" s="113"/>
      <c r="BP302" s="113"/>
      <c r="BQ302" s="113"/>
      <c r="BR302" s="113"/>
      <c r="BS302" s="113"/>
      <c r="BT302" s="113"/>
      <c r="BU302" s="113"/>
      <c r="BV302" s="113"/>
      <c r="BW302" s="113"/>
      <c r="BX302" s="113"/>
      <c r="BY302" s="113"/>
      <c r="BZ302" s="113"/>
      <c r="CA302" s="113"/>
      <c r="CB302" s="113"/>
      <c r="CC302" s="113"/>
      <c r="CD302" s="113"/>
      <c r="CE302" s="113"/>
      <c r="CF302" s="113"/>
      <c r="CG302" s="113"/>
      <c r="CH302" s="113"/>
      <c r="CI302" s="113"/>
      <c r="CJ302" s="113"/>
      <c r="CK302" s="113"/>
      <c r="CL302" s="113"/>
      <c r="CM302" s="113"/>
      <c r="CN302" s="113"/>
      <c r="CO302" s="113"/>
      <c r="CP302" s="113"/>
      <c r="CQ302" s="113"/>
      <c r="CR302" s="113"/>
      <c r="CS302" s="113"/>
      <c r="CT302" s="113"/>
      <c r="CU302" s="113"/>
      <c r="CV302" s="113"/>
      <c r="CW302" s="113"/>
      <c r="CX302" s="113"/>
      <c r="CY302" s="113"/>
      <c r="CZ302" s="113"/>
      <c r="DA302" s="113"/>
      <c r="DB302" s="113"/>
      <c r="DC302" s="113"/>
      <c r="DD302" s="113"/>
      <c r="DE302" s="113"/>
      <c r="DF302" s="113"/>
      <c r="DG302" s="113"/>
      <c r="DH302" s="113"/>
      <c r="DI302" s="113"/>
      <c r="DJ302" s="113"/>
      <c r="DK302" s="113"/>
      <c r="DL302" s="113"/>
      <c r="DM302" s="113"/>
      <c r="DN302" s="113"/>
      <c r="DO302" s="113"/>
      <c r="DP302" s="113"/>
      <c r="DQ302" s="113"/>
      <c r="DR302" s="113"/>
      <c r="DS302" s="113"/>
      <c r="DT302" s="113"/>
      <c r="DU302" s="113"/>
      <c r="DV302" s="113"/>
      <c r="DW302" s="113"/>
      <c r="DX302" s="113"/>
      <c r="DY302" s="113"/>
      <c r="DZ302" s="113"/>
      <c r="EA302" s="113"/>
      <c r="EB302" s="113"/>
      <c r="EC302" s="113"/>
    </row>
    <row r="303" spans="1:133" s="5" customFormat="1" ht="21.95" customHeight="1" x14ac:dyDescent="0.2">
      <c r="A303" s="126">
        <v>74</v>
      </c>
      <c r="B303" s="126">
        <f t="shared" ref="B303:B307" si="112">$B$38</f>
        <v>1000</v>
      </c>
      <c r="C303" s="135">
        <v>858031</v>
      </c>
      <c r="D303" s="128" t="s">
        <v>114</v>
      </c>
      <c r="E303" s="9">
        <v>144</v>
      </c>
      <c r="F303" s="16" t="s">
        <v>33</v>
      </c>
      <c r="G303" s="50">
        <v>3000000</v>
      </c>
      <c r="H303" s="50">
        <v>3000000</v>
      </c>
      <c r="I303" s="50">
        <v>3000000</v>
      </c>
      <c r="J303" s="50">
        <v>3000000</v>
      </c>
      <c r="K303" s="50">
        <v>3000000</v>
      </c>
      <c r="L303" s="50">
        <v>3000000</v>
      </c>
      <c r="M303" s="50">
        <v>3000000</v>
      </c>
      <c r="N303" s="50">
        <v>3000000</v>
      </c>
      <c r="O303" s="50">
        <v>3000000</v>
      </c>
      <c r="P303" s="50">
        <v>3000000</v>
      </c>
      <c r="Q303" s="50">
        <v>3000000</v>
      </c>
      <c r="R303" s="50">
        <v>3000000</v>
      </c>
      <c r="S303" s="95">
        <f t="shared" si="110"/>
        <v>36000000</v>
      </c>
      <c r="T303" s="45">
        <f t="shared" si="111"/>
        <v>3000000</v>
      </c>
      <c r="U303" s="110"/>
      <c r="V303" s="113"/>
      <c r="W303" s="114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3"/>
      <c r="BH303" s="113"/>
      <c r="BI303" s="113"/>
      <c r="BJ303" s="113"/>
      <c r="BK303" s="113"/>
      <c r="BL303" s="113"/>
      <c r="BM303" s="113"/>
      <c r="BN303" s="113"/>
      <c r="BO303" s="113"/>
      <c r="BP303" s="113"/>
      <c r="BQ303" s="113"/>
      <c r="BR303" s="113"/>
      <c r="BS303" s="113"/>
      <c r="BT303" s="113"/>
      <c r="BU303" s="113"/>
      <c r="BV303" s="113"/>
      <c r="BW303" s="113"/>
      <c r="BX303" s="113"/>
      <c r="BY303" s="113"/>
      <c r="BZ303" s="113"/>
      <c r="CA303" s="113"/>
      <c r="CB303" s="113"/>
      <c r="CC303" s="113"/>
      <c r="CD303" s="113"/>
      <c r="CE303" s="113"/>
      <c r="CF303" s="113"/>
      <c r="CG303" s="113"/>
      <c r="CH303" s="113"/>
      <c r="CI303" s="113"/>
      <c r="CJ303" s="113"/>
      <c r="CK303" s="113"/>
      <c r="CL303" s="113"/>
      <c r="CM303" s="113"/>
      <c r="CN303" s="113"/>
      <c r="CO303" s="113"/>
      <c r="CP303" s="113"/>
      <c r="CQ303" s="113"/>
      <c r="CR303" s="113"/>
      <c r="CS303" s="113"/>
      <c r="CT303" s="113"/>
      <c r="CU303" s="113"/>
      <c r="CV303" s="113"/>
      <c r="CW303" s="113"/>
      <c r="CX303" s="113"/>
      <c r="CY303" s="113"/>
      <c r="CZ303" s="113"/>
      <c r="DA303" s="113"/>
      <c r="DB303" s="113"/>
      <c r="DC303" s="113"/>
      <c r="DD303" s="113"/>
      <c r="DE303" s="113"/>
      <c r="DF303" s="113"/>
      <c r="DG303" s="113"/>
      <c r="DH303" s="113"/>
      <c r="DI303" s="113"/>
      <c r="DJ303" s="113"/>
      <c r="DK303" s="113"/>
      <c r="DL303" s="113"/>
      <c r="DM303" s="113"/>
      <c r="DN303" s="113"/>
      <c r="DO303" s="113"/>
      <c r="DP303" s="113"/>
      <c r="DQ303" s="113"/>
      <c r="DR303" s="113"/>
      <c r="DS303" s="113"/>
      <c r="DT303" s="113"/>
      <c r="DU303" s="113"/>
      <c r="DV303" s="113"/>
      <c r="DW303" s="113"/>
      <c r="DX303" s="113"/>
      <c r="DY303" s="113"/>
      <c r="DZ303" s="113"/>
      <c r="EA303" s="113"/>
      <c r="EB303" s="113"/>
      <c r="EC303" s="113"/>
    </row>
    <row r="304" spans="1:133" s="5" customFormat="1" ht="21.95" customHeight="1" x14ac:dyDescent="0.2">
      <c r="A304" s="126"/>
      <c r="B304" s="126"/>
      <c r="C304" s="135"/>
      <c r="D304" s="128"/>
      <c r="E304" s="9">
        <v>131</v>
      </c>
      <c r="F304" s="16" t="s">
        <v>26</v>
      </c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95">
        <f t="shared" si="110"/>
        <v>0</v>
      </c>
      <c r="T304" s="38"/>
      <c r="U304" s="110">
        <f>SUM(S303:T306)</f>
        <v>52000000</v>
      </c>
      <c r="V304" s="113"/>
      <c r="W304" s="114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3"/>
      <c r="BH304" s="113"/>
      <c r="BI304" s="113"/>
      <c r="BJ304" s="113"/>
      <c r="BK304" s="113"/>
      <c r="BL304" s="113"/>
      <c r="BM304" s="113"/>
      <c r="BN304" s="113"/>
      <c r="BO304" s="113"/>
      <c r="BP304" s="113"/>
      <c r="BQ304" s="113"/>
      <c r="BR304" s="113"/>
      <c r="BS304" s="113"/>
      <c r="BT304" s="113"/>
      <c r="BU304" s="113"/>
      <c r="BV304" s="113"/>
      <c r="BW304" s="113"/>
      <c r="BX304" s="113"/>
      <c r="BY304" s="113"/>
      <c r="BZ304" s="113"/>
      <c r="CA304" s="113"/>
      <c r="CB304" s="113"/>
      <c r="CC304" s="113"/>
      <c r="CD304" s="113"/>
      <c r="CE304" s="113"/>
      <c r="CF304" s="113"/>
      <c r="CG304" s="113"/>
      <c r="CH304" s="113"/>
      <c r="CI304" s="113"/>
      <c r="CJ304" s="113"/>
      <c r="CK304" s="113"/>
      <c r="CL304" s="113"/>
      <c r="CM304" s="113"/>
      <c r="CN304" s="113"/>
      <c r="CO304" s="113"/>
      <c r="CP304" s="113"/>
      <c r="CQ304" s="113"/>
      <c r="CR304" s="113"/>
      <c r="CS304" s="113"/>
      <c r="CT304" s="113"/>
      <c r="CU304" s="113"/>
      <c r="CV304" s="113"/>
      <c r="CW304" s="113"/>
      <c r="CX304" s="113"/>
      <c r="CY304" s="113"/>
      <c r="CZ304" s="113"/>
      <c r="DA304" s="113"/>
      <c r="DB304" s="113"/>
      <c r="DC304" s="113"/>
      <c r="DD304" s="113"/>
      <c r="DE304" s="113"/>
      <c r="DF304" s="113"/>
      <c r="DG304" s="113"/>
      <c r="DH304" s="113"/>
      <c r="DI304" s="113"/>
      <c r="DJ304" s="113"/>
      <c r="DK304" s="113"/>
      <c r="DL304" s="113"/>
      <c r="DM304" s="113"/>
      <c r="DN304" s="113"/>
      <c r="DO304" s="113"/>
      <c r="DP304" s="113"/>
      <c r="DQ304" s="113"/>
      <c r="DR304" s="113"/>
      <c r="DS304" s="113"/>
      <c r="DT304" s="113"/>
      <c r="DU304" s="113"/>
      <c r="DV304" s="113"/>
      <c r="DW304" s="113"/>
      <c r="DX304" s="113"/>
      <c r="DY304" s="113"/>
      <c r="DZ304" s="113"/>
      <c r="EA304" s="113"/>
      <c r="EB304" s="113"/>
      <c r="EC304" s="113"/>
    </row>
    <row r="305" spans="1:133" s="5" customFormat="1" ht="21.95" customHeight="1" x14ac:dyDescent="0.2">
      <c r="A305" s="126"/>
      <c r="B305" s="126"/>
      <c r="C305" s="135"/>
      <c r="D305" s="128"/>
      <c r="E305" s="9">
        <v>133</v>
      </c>
      <c r="F305" s="16" t="s">
        <v>22</v>
      </c>
      <c r="G305" s="37">
        <v>1000000</v>
      </c>
      <c r="H305" s="37">
        <v>1000000</v>
      </c>
      <c r="I305" s="37">
        <v>1000000</v>
      </c>
      <c r="J305" s="37">
        <v>1000000</v>
      </c>
      <c r="K305" s="37">
        <v>1000000</v>
      </c>
      <c r="L305" s="37">
        <v>1000000</v>
      </c>
      <c r="M305" s="37">
        <v>1000000</v>
      </c>
      <c r="N305" s="37">
        <v>1000000</v>
      </c>
      <c r="O305" s="37">
        <v>1000000</v>
      </c>
      <c r="P305" s="37">
        <v>1000000</v>
      </c>
      <c r="Q305" s="37">
        <v>1000000</v>
      </c>
      <c r="R305" s="37">
        <v>1000000</v>
      </c>
      <c r="S305" s="95">
        <f t="shared" si="110"/>
        <v>12000000</v>
      </c>
      <c r="T305" s="38">
        <f t="shared" ref="T305:T307" si="113">S305/12</f>
        <v>1000000</v>
      </c>
      <c r="U305" s="110"/>
      <c r="V305" s="113"/>
      <c r="W305" s="114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3"/>
      <c r="BH305" s="113"/>
      <c r="BI305" s="113"/>
      <c r="BJ305" s="113"/>
      <c r="BK305" s="113"/>
      <c r="BL305" s="113"/>
      <c r="BM305" s="113"/>
      <c r="BN305" s="113"/>
      <c r="BO305" s="113"/>
      <c r="BP305" s="113"/>
      <c r="BQ305" s="113"/>
      <c r="BR305" s="113"/>
      <c r="BS305" s="113"/>
      <c r="BT305" s="113"/>
      <c r="BU305" s="113"/>
      <c r="BV305" s="113"/>
      <c r="BW305" s="113"/>
      <c r="BX305" s="113"/>
      <c r="BY305" s="113"/>
      <c r="BZ305" s="113"/>
      <c r="CA305" s="113"/>
      <c r="CB305" s="113"/>
      <c r="CC305" s="113"/>
      <c r="CD305" s="113"/>
      <c r="CE305" s="113"/>
      <c r="CF305" s="113"/>
      <c r="CG305" s="113"/>
      <c r="CH305" s="113"/>
      <c r="CI305" s="113"/>
      <c r="CJ305" s="113"/>
      <c r="CK305" s="113"/>
      <c r="CL305" s="113"/>
      <c r="CM305" s="113"/>
      <c r="CN305" s="113"/>
      <c r="CO305" s="113"/>
      <c r="CP305" s="113"/>
      <c r="CQ305" s="113"/>
      <c r="CR305" s="113"/>
      <c r="CS305" s="113"/>
      <c r="CT305" s="113"/>
      <c r="CU305" s="113"/>
      <c r="CV305" s="113"/>
      <c r="CW305" s="113"/>
      <c r="CX305" s="113"/>
      <c r="CY305" s="113"/>
      <c r="CZ305" s="113"/>
      <c r="DA305" s="113"/>
      <c r="DB305" s="113"/>
      <c r="DC305" s="113"/>
      <c r="DD305" s="113"/>
      <c r="DE305" s="113"/>
      <c r="DF305" s="113"/>
      <c r="DG305" s="113"/>
      <c r="DH305" s="113"/>
      <c r="DI305" s="113"/>
      <c r="DJ305" s="113"/>
      <c r="DK305" s="113"/>
      <c r="DL305" s="113"/>
      <c r="DM305" s="113"/>
      <c r="DN305" s="113"/>
      <c r="DO305" s="113"/>
      <c r="DP305" s="113"/>
      <c r="DQ305" s="113"/>
      <c r="DR305" s="113"/>
      <c r="DS305" s="113"/>
      <c r="DT305" s="113"/>
      <c r="DU305" s="113"/>
      <c r="DV305" s="113"/>
      <c r="DW305" s="113"/>
      <c r="DX305" s="113"/>
      <c r="DY305" s="113"/>
      <c r="DZ305" s="113"/>
      <c r="EA305" s="113"/>
      <c r="EB305" s="113"/>
      <c r="EC305" s="113"/>
    </row>
    <row r="306" spans="1:133" s="104" customFormat="1" ht="21.95" customHeight="1" thickBot="1" x14ac:dyDescent="0.25">
      <c r="A306" s="139"/>
      <c r="B306" s="139"/>
      <c r="C306" s="136"/>
      <c r="D306" s="129"/>
      <c r="E306" s="8">
        <v>123</v>
      </c>
      <c r="F306" s="35" t="s">
        <v>24</v>
      </c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99">
        <f t="shared" si="110"/>
        <v>0</v>
      </c>
      <c r="T306" s="43">
        <f t="shared" si="113"/>
        <v>0</v>
      </c>
      <c r="U306" s="111"/>
      <c r="V306" s="113"/>
      <c r="W306" s="114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  <c r="AQ306" s="113"/>
      <c r="AR306" s="113"/>
      <c r="AS306" s="113"/>
      <c r="AT306" s="113"/>
      <c r="AU306" s="113"/>
      <c r="AV306" s="113"/>
      <c r="AW306" s="113"/>
      <c r="AX306" s="113"/>
      <c r="AY306" s="113"/>
      <c r="AZ306" s="113"/>
      <c r="BA306" s="113"/>
      <c r="BB306" s="113"/>
      <c r="BC306" s="113"/>
      <c r="BD306" s="113"/>
      <c r="BE306" s="113"/>
      <c r="BF306" s="113"/>
      <c r="BG306" s="113"/>
      <c r="BH306" s="113"/>
      <c r="BI306" s="113"/>
      <c r="BJ306" s="113"/>
      <c r="BK306" s="113"/>
      <c r="BL306" s="113"/>
      <c r="BM306" s="113"/>
      <c r="BN306" s="113"/>
      <c r="BO306" s="113"/>
      <c r="BP306" s="113"/>
      <c r="BQ306" s="113"/>
      <c r="BR306" s="113"/>
      <c r="BS306" s="113"/>
      <c r="BT306" s="113"/>
      <c r="BU306" s="113"/>
      <c r="BV306" s="113"/>
      <c r="BW306" s="113"/>
      <c r="BX306" s="113"/>
      <c r="BY306" s="113"/>
      <c r="BZ306" s="113"/>
      <c r="CA306" s="113"/>
      <c r="CB306" s="113"/>
      <c r="CC306" s="113"/>
      <c r="CD306" s="113"/>
      <c r="CE306" s="113"/>
      <c r="CF306" s="113"/>
      <c r="CG306" s="113"/>
      <c r="CH306" s="113"/>
      <c r="CI306" s="113"/>
      <c r="CJ306" s="113"/>
      <c r="CK306" s="113"/>
      <c r="CL306" s="113"/>
      <c r="CM306" s="113"/>
      <c r="CN306" s="113"/>
      <c r="CO306" s="113"/>
      <c r="CP306" s="113"/>
      <c r="CQ306" s="113"/>
      <c r="CR306" s="113"/>
      <c r="CS306" s="113"/>
      <c r="CT306" s="113"/>
      <c r="CU306" s="113"/>
      <c r="CV306" s="113"/>
      <c r="CW306" s="113"/>
      <c r="CX306" s="113"/>
      <c r="CY306" s="113"/>
      <c r="CZ306" s="113"/>
      <c r="DA306" s="113"/>
      <c r="DB306" s="113"/>
      <c r="DC306" s="113"/>
      <c r="DD306" s="113"/>
      <c r="DE306" s="113"/>
      <c r="DF306" s="113"/>
      <c r="DG306" s="113"/>
      <c r="DH306" s="113"/>
      <c r="DI306" s="113"/>
      <c r="DJ306" s="113"/>
      <c r="DK306" s="113"/>
      <c r="DL306" s="113"/>
      <c r="DM306" s="113"/>
      <c r="DN306" s="113"/>
      <c r="DO306" s="113"/>
      <c r="DP306" s="113"/>
      <c r="DQ306" s="113"/>
      <c r="DR306" s="113"/>
      <c r="DS306" s="113"/>
      <c r="DT306" s="113"/>
      <c r="DU306" s="113"/>
      <c r="DV306" s="113"/>
      <c r="DW306" s="113"/>
      <c r="DX306" s="113"/>
      <c r="DY306" s="113"/>
      <c r="DZ306" s="113"/>
      <c r="EA306" s="113"/>
      <c r="EB306" s="113"/>
      <c r="EC306" s="113"/>
    </row>
    <row r="307" spans="1:133" s="5" customFormat="1" ht="21.95" customHeight="1" x14ac:dyDescent="0.2">
      <c r="A307" s="126">
        <v>75</v>
      </c>
      <c r="B307" s="126">
        <f t="shared" si="112"/>
        <v>1000</v>
      </c>
      <c r="C307" s="183">
        <v>4821541</v>
      </c>
      <c r="D307" s="127" t="s">
        <v>115</v>
      </c>
      <c r="E307" s="9">
        <v>141</v>
      </c>
      <c r="F307" s="16" t="s">
        <v>33</v>
      </c>
      <c r="G307" s="50">
        <v>2000000</v>
      </c>
      <c r="H307" s="50">
        <v>2000000</v>
      </c>
      <c r="I307" s="50">
        <v>2000000</v>
      </c>
      <c r="J307" s="50">
        <v>2000000</v>
      </c>
      <c r="K307" s="50">
        <v>2000000</v>
      </c>
      <c r="L307" s="50">
        <v>2000000</v>
      </c>
      <c r="M307" s="50">
        <v>2000000</v>
      </c>
      <c r="N307" s="50">
        <v>2000000</v>
      </c>
      <c r="O307" s="50">
        <v>2000000</v>
      </c>
      <c r="P307" s="50">
        <v>2000000</v>
      </c>
      <c r="Q307" s="50">
        <v>2000000</v>
      </c>
      <c r="R307" s="50">
        <v>2000000</v>
      </c>
      <c r="S307" s="95">
        <f t="shared" ref="S307:S314" si="114">SUM(G307:R307)</f>
        <v>24000000</v>
      </c>
      <c r="T307" s="45">
        <f t="shared" si="113"/>
        <v>2000000</v>
      </c>
      <c r="U307" s="110"/>
      <c r="V307" s="113"/>
      <c r="W307" s="114"/>
      <c r="X307" s="113"/>
      <c r="Y307" s="113"/>
      <c r="Z307" s="113"/>
      <c r="AA307" s="113"/>
      <c r="AB307" s="113"/>
      <c r="AC307" s="113"/>
      <c r="AD307" s="113"/>
      <c r="AE307" s="113"/>
      <c r="AF307" s="113"/>
      <c r="AG307" s="113"/>
      <c r="AH307" s="113"/>
      <c r="AI307" s="113"/>
      <c r="AJ307" s="113"/>
      <c r="AK307" s="113"/>
      <c r="AL307" s="113"/>
      <c r="AM307" s="113"/>
      <c r="AN307" s="113"/>
      <c r="AO307" s="113"/>
      <c r="AP307" s="113"/>
      <c r="AQ307" s="113"/>
      <c r="AR307" s="113"/>
      <c r="AS307" s="113"/>
      <c r="AT307" s="113"/>
      <c r="AU307" s="113"/>
      <c r="AV307" s="113"/>
      <c r="AW307" s="113"/>
      <c r="AX307" s="113"/>
      <c r="AY307" s="113"/>
      <c r="AZ307" s="113"/>
      <c r="BA307" s="113"/>
      <c r="BB307" s="113"/>
      <c r="BC307" s="113"/>
      <c r="BD307" s="113"/>
      <c r="BE307" s="113"/>
      <c r="BF307" s="113"/>
      <c r="BG307" s="113"/>
      <c r="BH307" s="113"/>
      <c r="BI307" s="113"/>
      <c r="BJ307" s="113"/>
      <c r="BK307" s="113"/>
      <c r="BL307" s="113"/>
      <c r="BM307" s="113"/>
      <c r="BN307" s="113"/>
      <c r="BO307" s="113"/>
      <c r="BP307" s="113"/>
      <c r="BQ307" s="113"/>
      <c r="BR307" s="113"/>
      <c r="BS307" s="113"/>
      <c r="BT307" s="113"/>
      <c r="BU307" s="113"/>
      <c r="BV307" s="113"/>
      <c r="BW307" s="113"/>
      <c r="BX307" s="113"/>
      <c r="BY307" s="113"/>
      <c r="BZ307" s="113"/>
      <c r="CA307" s="113"/>
      <c r="CB307" s="113"/>
      <c r="CC307" s="113"/>
      <c r="CD307" s="113"/>
      <c r="CE307" s="113"/>
      <c r="CF307" s="113"/>
      <c r="CG307" s="113"/>
      <c r="CH307" s="113"/>
      <c r="CI307" s="113"/>
      <c r="CJ307" s="113"/>
      <c r="CK307" s="113"/>
      <c r="CL307" s="113"/>
      <c r="CM307" s="113"/>
      <c r="CN307" s="113"/>
      <c r="CO307" s="113"/>
      <c r="CP307" s="113"/>
      <c r="CQ307" s="113"/>
      <c r="CR307" s="113"/>
      <c r="CS307" s="113"/>
      <c r="CT307" s="113"/>
      <c r="CU307" s="113"/>
      <c r="CV307" s="113"/>
      <c r="CW307" s="113"/>
      <c r="CX307" s="113"/>
      <c r="CY307" s="113"/>
      <c r="CZ307" s="113"/>
      <c r="DA307" s="113"/>
      <c r="DB307" s="113"/>
      <c r="DC307" s="113"/>
      <c r="DD307" s="113"/>
      <c r="DE307" s="113"/>
      <c r="DF307" s="113"/>
      <c r="DG307" s="113"/>
      <c r="DH307" s="113"/>
      <c r="DI307" s="113"/>
      <c r="DJ307" s="113"/>
      <c r="DK307" s="113"/>
      <c r="DL307" s="113"/>
      <c r="DM307" s="113"/>
      <c r="DN307" s="113"/>
      <c r="DO307" s="113"/>
      <c r="DP307" s="113"/>
      <c r="DQ307" s="113"/>
      <c r="DR307" s="113"/>
      <c r="DS307" s="113"/>
      <c r="DT307" s="113"/>
      <c r="DU307" s="113"/>
      <c r="DV307" s="113"/>
      <c r="DW307" s="113"/>
      <c r="DX307" s="113"/>
      <c r="DY307" s="113"/>
      <c r="DZ307" s="113"/>
      <c r="EA307" s="113"/>
      <c r="EB307" s="113"/>
      <c r="EC307" s="113"/>
    </row>
    <row r="308" spans="1:133" s="5" customFormat="1" ht="21.95" customHeight="1" x14ac:dyDescent="0.2">
      <c r="A308" s="126"/>
      <c r="B308" s="126"/>
      <c r="C308" s="135"/>
      <c r="D308" s="128"/>
      <c r="E308" s="9">
        <v>131</v>
      </c>
      <c r="F308" s="16" t="s">
        <v>26</v>
      </c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95">
        <f t="shared" si="114"/>
        <v>0</v>
      </c>
      <c r="T308" s="38"/>
      <c r="U308" s="110">
        <f>SUM(S307:T310)</f>
        <v>26000000</v>
      </c>
      <c r="V308" s="113"/>
      <c r="W308" s="114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  <c r="AQ308" s="113"/>
      <c r="AR308" s="113"/>
      <c r="AS308" s="113"/>
      <c r="AT308" s="113"/>
      <c r="AU308" s="113"/>
      <c r="AV308" s="113"/>
      <c r="AW308" s="113"/>
      <c r="AX308" s="113"/>
      <c r="AY308" s="113"/>
      <c r="AZ308" s="113"/>
      <c r="BA308" s="113"/>
      <c r="BB308" s="113"/>
      <c r="BC308" s="113"/>
      <c r="BD308" s="113"/>
      <c r="BE308" s="113"/>
      <c r="BF308" s="113"/>
      <c r="BG308" s="113"/>
      <c r="BH308" s="113"/>
      <c r="BI308" s="113"/>
      <c r="BJ308" s="113"/>
      <c r="BK308" s="113"/>
      <c r="BL308" s="113"/>
      <c r="BM308" s="113"/>
      <c r="BN308" s="113"/>
      <c r="BO308" s="113"/>
      <c r="BP308" s="113"/>
      <c r="BQ308" s="113"/>
      <c r="BR308" s="113"/>
      <c r="BS308" s="113"/>
      <c r="BT308" s="113"/>
      <c r="BU308" s="113"/>
      <c r="BV308" s="113"/>
      <c r="BW308" s="113"/>
      <c r="BX308" s="113"/>
      <c r="BY308" s="113"/>
      <c r="BZ308" s="113"/>
      <c r="CA308" s="113"/>
      <c r="CB308" s="113"/>
      <c r="CC308" s="113"/>
      <c r="CD308" s="113"/>
      <c r="CE308" s="113"/>
      <c r="CF308" s="113"/>
      <c r="CG308" s="113"/>
      <c r="CH308" s="113"/>
      <c r="CI308" s="113"/>
      <c r="CJ308" s="113"/>
      <c r="CK308" s="113"/>
      <c r="CL308" s="113"/>
      <c r="CM308" s="113"/>
      <c r="CN308" s="113"/>
      <c r="CO308" s="113"/>
      <c r="CP308" s="113"/>
      <c r="CQ308" s="113"/>
      <c r="CR308" s="113"/>
      <c r="CS308" s="113"/>
      <c r="CT308" s="113"/>
      <c r="CU308" s="113"/>
      <c r="CV308" s="113"/>
      <c r="CW308" s="113"/>
      <c r="CX308" s="113"/>
      <c r="CY308" s="113"/>
      <c r="CZ308" s="113"/>
      <c r="DA308" s="113"/>
      <c r="DB308" s="113"/>
      <c r="DC308" s="113"/>
      <c r="DD308" s="113"/>
      <c r="DE308" s="113"/>
      <c r="DF308" s="113"/>
      <c r="DG308" s="113"/>
      <c r="DH308" s="113"/>
      <c r="DI308" s="113"/>
      <c r="DJ308" s="113"/>
      <c r="DK308" s="113"/>
      <c r="DL308" s="113"/>
      <c r="DM308" s="113"/>
      <c r="DN308" s="113"/>
      <c r="DO308" s="113"/>
      <c r="DP308" s="113"/>
      <c r="DQ308" s="113"/>
      <c r="DR308" s="113"/>
      <c r="DS308" s="113"/>
      <c r="DT308" s="113"/>
      <c r="DU308" s="113"/>
      <c r="DV308" s="113"/>
      <c r="DW308" s="113"/>
      <c r="DX308" s="113"/>
      <c r="DY308" s="113"/>
      <c r="DZ308" s="113"/>
      <c r="EA308" s="113"/>
      <c r="EB308" s="113"/>
      <c r="EC308" s="113"/>
    </row>
    <row r="309" spans="1:133" s="5" customFormat="1" ht="21.95" customHeight="1" x14ac:dyDescent="0.2">
      <c r="A309" s="126"/>
      <c r="B309" s="126"/>
      <c r="C309" s="135"/>
      <c r="D309" s="128"/>
      <c r="E309" s="9">
        <v>133</v>
      </c>
      <c r="F309" s="16" t="s">
        <v>22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95">
        <f t="shared" si="114"/>
        <v>0</v>
      </c>
      <c r="T309" s="38">
        <f t="shared" ref="T309:T311" si="115">S309/12</f>
        <v>0</v>
      </c>
      <c r="U309" s="110"/>
      <c r="V309" s="113"/>
      <c r="W309" s="114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  <c r="AQ309" s="113"/>
      <c r="AR309" s="113"/>
      <c r="AS309" s="113"/>
      <c r="AT309" s="113"/>
      <c r="AU309" s="113"/>
      <c r="AV309" s="113"/>
      <c r="AW309" s="113"/>
      <c r="AX309" s="113"/>
      <c r="AY309" s="113"/>
      <c r="AZ309" s="113"/>
      <c r="BA309" s="113"/>
      <c r="BB309" s="113"/>
      <c r="BC309" s="113"/>
      <c r="BD309" s="113"/>
      <c r="BE309" s="113"/>
      <c r="BF309" s="113"/>
      <c r="BG309" s="113"/>
      <c r="BH309" s="113"/>
      <c r="BI309" s="113"/>
      <c r="BJ309" s="113"/>
      <c r="BK309" s="113"/>
      <c r="BL309" s="113"/>
      <c r="BM309" s="113"/>
      <c r="BN309" s="113"/>
      <c r="BO309" s="113"/>
      <c r="BP309" s="113"/>
      <c r="BQ309" s="113"/>
      <c r="BR309" s="113"/>
      <c r="BS309" s="113"/>
      <c r="BT309" s="113"/>
      <c r="BU309" s="113"/>
      <c r="BV309" s="113"/>
      <c r="BW309" s="113"/>
      <c r="BX309" s="113"/>
      <c r="BY309" s="113"/>
      <c r="BZ309" s="113"/>
      <c r="CA309" s="113"/>
      <c r="CB309" s="113"/>
      <c r="CC309" s="113"/>
      <c r="CD309" s="113"/>
      <c r="CE309" s="113"/>
      <c r="CF309" s="113"/>
      <c r="CG309" s="113"/>
      <c r="CH309" s="113"/>
      <c r="CI309" s="113"/>
      <c r="CJ309" s="113"/>
      <c r="CK309" s="113"/>
      <c r="CL309" s="113"/>
      <c r="CM309" s="113"/>
      <c r="CN309" s="113"/>
      <c r="CO309" s="113"/>
      <c r="CP309" s="113"/>
      <c r="CQ309" s="113"/>
      <c r="CR309" s="113"/>
      <c r="CS309" s="113"/>
      <c r="CT309" s="113"/>
      <c r="CU309" s="113"/>
      <c r="CV309" s="113"/>
      <c r="CW309" s="113"/>
      <c r="CX309" s="113"/>
      <c r="CY309" s="113"/>
      <c r="CZ309" s="113"/>
      <c r="DA309" s="113"/>
      <c r="DB309" s="113"/>
      <c r="DC309" s="113"/>
      <c r="DD309" s="113"/>
      <c r="DE309" s="113"/>
      <c r="DF309" s="113"/>
      <c r="DG309" s="113"/>
      <c r="DH309" s="113"/>
      <c r="DI309" s="113"/>
      <c r="DJ309" s="113"/>
      <c r="DK309" s="113"/>
      <c r="DL309" s="113"/>
      <c r="DM309" s="113"/>
      <c r="DN309" s="113"/>
      <c r="DO309" s="113"/>
      <c r="DP309" s="113"/>
      <c r="DQ309" s="113"/>
      <c r="DR309" s="113"/>
      <c r="DS309" s="113"/>
      <c r="DT309" s="113"/>
      <c r="DU309" s="113"/>
      <c r="DV309" s="113"/>
      <c r="DW309" s="113"/>
      <c r="DX309" s="113"/>
      <c r="DY309" s="113"/>
      <c r="DZ309" s="113"/>
      <c r="EA309" s="113"/>
      <c r="EB309" s="113"/>
      <c r="EC309" s="113"/>
    </row>
    <row r="310" spans="1:133" s="104" customFormat="1" ht="21.95" customHeight="1" thickBot="1" x14ac:dyDescent="0.25">
      <c r="A310" s="139"/>
      <c r="B310" s="139"/>
      <c r="C310" s="136"/>
      <c r="D310" s="129"/>
      <c r="E310" s="8">
        <v>123</v>
      </c>
      <c r="F310" s="35" t="s">
        <v>24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99">
        <f t="shared" si="114"/>
        <v>0</v>
      </c>
      <c r="T310" s="43">
        <f t="shared" si="115"/>
        <v>0</v>
      </c>
      <c r="U310" s="111"/>
      <c r="V310" s="113"/>
      <c r="W310" s="114"/>
      <c r="X310" s="113"/>
      <c r="Y310" s="113"/>
      <c r="Z310" s="113"/>
      <c r="AA310" s="113"/>
      <c r="AB310" s="113"/>
      <c r="AC310" s="113"/>
      <c r="AD310" s="113"/>
      <c r="AE310" s="113"/>
      <c r="AF310" s="113"/>
      <c r="AG310" s="113"/>
      <c r="AH310" s="113"/>
      <c r="AI310" s="113"/>
      <c r="AJ310" s="113"/>
      <c r="AK310" s="113"/>
      <c r="AL310" s="113"/>
      <c r="AM310" s="113"/>
      <c r="AN310" s="113"/>
      <c r="AO310" s="113"/>
      <c r="AP310" s="113"/>
      <c r="AQ310" s="113"/>
      <c r="AR310" s="113"/>
      <c r="AS310" s="113"/>
      <c r="AT310" s="113"/>
      <c r="AU310" s="113"/>
      <c r="AV310" s="113"/>
      <c r="AW310" s="113"/>
      <c r="AX310" s="113"/>
      <c r="AY310" s="113"/>
      <c r="AZ310" s="113"/>
      <c r="BA310" s="113"/>
      <c r="BB310" s="113"/>
      <c r="BC310" s="113"/>
      <c r="BD310" s="113"/>
      <c r="BE310" s="113"/>
      <c r="BF310" s="113"/>
      <c r="BG310" s="113"/>
      <c r="BH310" s="113"/>
      <c r="BI310" s="113"/>
      <c r="BJ310" s="113"/>
      <c r="BK310" s="113"/>
      <c r="BL310" s="113"/>
      <c r="BM310" s="113"/>
      <c r="BN310" s="113"/>
      <c r="BO310" s="113"/>
      <c r="BP310" s="113"/>
      <c r="BQ310" s="113"/>
      <c r="BR310" s="113"/>
      <c r="BS310" s="113"/>
      <c r="BT310" s="113"/>
      <c r="BU310" s="113"/>
      <c r="BV310" s="113"/>
      <c r="BW310" s="113"/>
      <c r="BX310" s="113"/>
      <c r="BY310" s="113"/>
      <c r="BZ310" s="113"/>
      <c r="CA310" s="113"/>
      <c r="CB310" s="113"/>
      <c r="CC310" s="113"/>
      <c r="CD310" s="113"/>
      <c r="CE310" s="113"/>
      <c r="CF310" s="113"/>
      <c r="CG310" s="113"/>
      <c r="CH310" s="113"/>
      <c r="CI310" s="113"/>
      <c r="CJ310" s="113"/>
      <c r="CK310" s="113"/>
      <c r="CL310" s="113"/>
      <c r="CM310" s="113"/>
      <c r="CN310" s="113"/>
      <c r="CO310" s="113"/>
      <c r="CP310" s="113"/>
      <c r="CQ310" s="113"/>
      <c r="CR310" s="113"/>
      <c r="CS310" s="113"/>
      <c r="CT310" s="113"/>
      <c r="CU310" s="113"/>
      <c r="CV310" s="113"/>
      <c r="CW310" s="113"/>
      <c r="CX310" s="113"/>
      <c r="CY310" s="113"/>
      <c r="CZ310" s="113"/>
      <c r="DA310" s="113"/>
      <c r="DB310" s="113"/>
      <c r="DC310" s="113"/>
      <c r="DD310" s="113"/>
      <c r="DE310" s="113"/>
      <c r="DF310" s="113"/>
      <c r="DG310" s="113"/>
      <c r="DH310" s="113"/>
      <c r="DI310" s="113"/>
      <c r="DJ310" s="113"/>
      <c r="DK310" s="113"/>
      <c r="DL310" s="113"/>
      <c r="DM310" s="113"/>
      <c r="DN310" s="113"/>
      <c r="DO310" s="113"/>
      <c r="DP310" s="113"/>
      <c r="DQ310" s="113"/>
      <c r="DR310" s="113"/>
      <c r="DS310" s="113"/>
      <c r="DT310" s="113"/>
      <c r="DU310" s="113"/>
      <c r="DV310" s="113"/>
      <c r="DW310" s="113"/>
      <c r="DX310" s="113"/>
      <c r="DY310" s="113"/>
      <c r="DZ310" s="113"/>
      <c r="EA310" s="113"/>
      <c r="EB310" s="113"/>
      <c r="EC310" s="113"/>
    </row>
    <row r="311" spans="1:133" s="5" customFormat="1" ht="21.95" customHeight="1" x14ac:dyDescent="0.2">
      <c r="A311" s="133">
        <v>76</v>
      </c>
      <c r="B311" s="126">
        <f t="shared" ref="B311:B315" si="116">$B$38</f>
        <v>1000</v>
      </c>
      <c r="C311" s="183">
        <v>3757898</v>
      </c>
      <c r="D311" s="127" t="s">
        <v>116</v>
      </c>
      <c r="E311" s="9">
        <v>144</v>
      </c>
      <c r="F311" s="16" t="s">
        <v>33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1610001</v>
      </c>
      <c r="R311" s="50">
        <v>2300000</v>
      </c>
      <c r="S311" s="95">
        <f>SUM(G311:R311)</f>
        <v>3910001</v>
      </c>
      <c r="T311" s="45">
        <f t="shared" si="115"/>
        <v>325833.41666666669</v>
      </c>
      <c r="U311" s="110"/>
      <c r="V311" s="113"/>
      <c r="W311" s="114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3"/>
      <c r="BC311" s="113"/>
      <c r="BD311" s="113"/>
      <c r="BE311" s="113"/>
      <c r="BF311" s="113"/>
      <c r="BG311" s="113"/>
      <c r="BH311" s="113"/>
      <c r="BI311" s="113"/>
      <c r="BJ311" s="113"/>
      <c r="BK311" s="113"/>
      <c r="BL311" s="113"/>
      <c r="BM311" s="113"/>
      <c r="BN311" s="113"/>
      <c r="BO311" s="113"/>
      <c r="BP311" s="113"/>
      <c r="BQ311" s="113"/>
      <c r="BR311" s="113"/>
      <c r="BS311" s="113"/>
      <c r="BT311" s="113"/>
      <c r="BU311" s="113"/>
      <c r="BV311" s="113"/>
      <c r="BW311" s="113"/>
      <c r="BX311" s="113"/>
      <c r="BY311" s="113"/>
      <c r="BZ311" s="113"/>
      <c r="CA311" s="113"/>
      <c r="CB311" s="113"/>
      <c r="CC311" s="113"/>
      <c r="CD311" s="113"/>
      <c r="CE311" s="113"/>
      <c r="CF311" s="113"/>
      <c r="CG311" s="113"/>
      <c r="CH311" s="113"/>
      <c r="CI311" s="113"/>
      <c r="CJ311" s="113"/>
      <c r="CK311" s="113"/>
      <c r="CL311" s="113"/>
      <c r="CM311" s="113"/>
      <c r="CN311" s="113"/>
      <c r="CO311" s="113"/>
      <c r="CP311" s="113"/>
      <c r="CQ311" s="113"/>
      <c r="CR311" s="113"/>
      <c r="CS311" s="113"/>
      <c r="CT311" s="113"/>
      <c r="CU311" s="113"/>
      <c r="CV311" s="113"/>
      <c r="CW311" s="113"/>
      <c r="CX311" s="113"/>
      <c r="CY311" s="113"/>
      <c r="CZ311" s="113"/>
      <c r="DA311" s="113"/>
      <c r="DB311" s="113"/>
      <c r="DC311" s="113"/>
      <c r="DD311" s="113"/>
      <c r="DE311" s="113"/>
      <c r="DF311" s="113"/>
      <c r="DG311" s="113"/>
      <c r="DH311" s="113"/>
      <c r="DI311" s="113"/>
      <c r="DJ311" s="113"/>
      <c r="DK311" s="113"/>
      <c r="DL311" s="113"/>
      <c r="DM311" s="113"/>
      <c r="DN311" s="113"/>
      <c r="DO311" s="113"/>
      <c r="DP311" s="113"/>
      <c r="DQ311" s="113"/>
      <c r="DR311" s="113"/>
      <c r="DS311" s="113"/>
      <c r="DT311" s="113"/>
      <c r="DU311" s="113"/>
      <c r="DV311" s="113"/>
      <c r="DW311" s="113"/>
      <c r="DX311" s="113"/>
      <c r="DY311" s="113"/>
      <c r="DZ311" s="113"/>
      <c r="EA311" s="113"/>
      <c r="EB311" s="113"/>
      <c r="EC311" s="113"/>
    </row>
    <row r="312" spans="1:133" s="5" customFormat="1" ht="21.95" customHeight="1" x14ac:dyDescent="0.2">
      <c r="A312" s="126"/>
      <c r="B312" s="126"/>
      <c r="C312" s="135"/>
      <c r="D312" s="128"/>
      <c r="E312" s="9">
        <v>131</v>
      </c>
      <c r="F312" s="16" t="s">
        <v>26</v>
      </c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95">
        <f t="shared" si="114"/>
        <v>0</v>
      </c>
      <c r="T312" s="38"/>
      <c r="U312" s="110">
        <f>SUM(S311:T314)</f>
        <v>4235834.416666667</v>
      </c>
      <c r="V312" s="113"/>
      <c r="W312" s="114"/>
      <c r="X312" s="113"/>
      <c r="Y312" s="113"/>
      <c r="Z312" s="113"/>
      <c r="AA312" s="113"/>
      <c r="AB312" s="113"/>
      <c r="AC312" s="113"/>
      <c r="AD312" s="113"/>
      <c r="AE312" s="113"/>
      <c r="AF312" s="113"/>
      <c r="AG312" s="113"/>
      <c r="AH312" s="113"/>
      <c r="AI312" s="113"/>
      <c r="AJ312" s="113"/>
      <c r="AK312" s="113"/>
      <c r="AL312" s="113"/>
      <c r="AM312" s="113"/>
      <c r="AN312" s="113"/>
      <c r="AO312" s="113"/>
      <c r="AP312" s="113"/>
      <c r="AQ312" s="113"/>
      <c r="AR312" s="113"/>
      <c r="AS312" s="113"/>
      <c r="AT312" s="113"/>
      <c r="AU312" s="113"/>
      <c r="AV312" s="113"/>
      <c r="AW312" s="113"/>
      <c r="AX312" s="113"/>
      <c r="AY312" s="113"/>
      <c r="AZ312" s="113"/>
      <c r="BA312" s="113"/>
      <c r="BB312" s="113"/>
      <c r="BC312" s="113"/>
      <c r="BD312" s="113"/>
      <c r="BE312" s="113"/>
      <c r="BF312" s="113"/>
      <c r="BG312" s="113"/>
      <c r="BH312" s="113"/>
      <c r="BI312" s="113"/>
      <c r="BJ312" s="113"/>
      <c r="BK312" s="113"/>
      <c r="BL312" s="113"/>
      <c r="BM312" s="113"/>
      <c r="BN312" s="113"/>
      <c r="BO312" s="113"/>
      <c r="BP312" s="113"/>
      <c r="BQ312" s="113"/>
      <c r="BR312" s="113"/>
      <c r="BS312" s="113"/>
      <c r="BT312" s="113"/>
      <c r="BU312" s="113"/>
      <c r="BV312" s="113"/>
      <c r="BW312" s="113"/>
      <c r="BX312" s="113"/>
      <c r="BY312" s="113"/>
      <c r="BZ312" s="113"/>
      <c r="CA312" s="113"/>
      <c r="CB312" s="113"/>
      <c r="CC312" s="113"/>
      <c r="CD312" s="113"/>
      <c r="CE312" s="113"/>
      <c r="CF312" s="113"/>
      <c r="CG312" s="113"/>
      <c r="CH312" s="113"/>
      <c r="CI312" s="113"/>
      <c r="CJ312" s="113"/>
      <c r="CK312" s="113"/>
      <c r="CL312" s="113"/>
      <c r="CM312" s="113"/>
      <c r="CN312" s="113"/>
      <c r="CO312" s="113"/>
      <c r="CP312" s="113"/>
      <c r="CQ312" s="113"/>
      <c r="CR312" s="113"/>
      <c r="CS312" s="113"/>
      <c r="CT312" s="113"/>
      <c r="CU312" s="113"/>
      <c r="CV312" s="113"/>
      <c r="CW312" s="113"/>
      <c r="CX312" s="113"/>
      <c r="CY312" s="113"/>
      <c r="CZ312" s="113"/>
      <c r="DA312" s="113"/>
      <c r="DB312" s="113"/>
      <c r="DC312" s="113"/>
      <c r="DD312" s="113"/>
      <c r="DE312" s="113"/>
      <c r="DF312" s="113"/>
      <c r="DG312" s="113"/>
      <c r="DH312" s="113"/>
      <c r="DI312" s="113"/>
      <c r="DJ312" s="113"/>
      <c r="DK312" s="113"/>
      <c r="DL312" s="113"/>
      <c r="DM312" s="113"/>
      <c r="DN312" s="113"/>
      <c r="DO312" s="113"/>
      <c r="DP312" s="113"/>
      <c r="DQ312" s="113"/>
      <c r="DR312" s="113"/>
      <c r="DS312" s="113"/>
      <c r="DT312" s="113"/>
      <c r="DU312" s="113"/>
      <c r="DV312" s="113"/>
      <c r="DW312" s="113"/>
      <c r="DX312" s="113"/>
      <c r="DY312" s="113"/>
      <c r="DZ312" s="113"/>
      <c r="EA312" s="113"/>
      <c r="EB312" s="113"/>
      <c r="EC312" s="113"/>
    </row>
    <row r="313" spans="1:133" s="5" customFormat="1" ht="21.95" customHeight="1" x14ac:dyDescent="0.2">
      <c r="A313" s="126"/>
      <c r="B313" s="126"/>
      <c r="C313" s="135"/>
      <c r="D313" s="128"/>
      <c r="E313" s="9">
        <v>133</v>
      </c>
      <c r="F313" s="16" t="s">
        <v>22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95">
        <f t="shared" si="114"/>
        <v>0</v>
      </c>
      <c r="T313" s="38">
        <f t="shared" ref="T313:T315" si="117">S313/12</f>
        <v>0</v>
      </c>
      <c r="U313" s="110"/>
      <c r="V313" s="113"/>
      <c r="W313" s="114"/>
      <c r="X313" s="113"/>
      <c r="Y313" s="113"/>
      <c r="Z313" s="113"/>
      <c r="AA313" s="113"/>
      <c r="AB313" s="113"/>
      <c r="AC313" s="113"/>
      <c r="AD313" s="113"/>
      <c r="AE313" s="113"/>
      <c r="AF313" s="113"/>
      <c r="AG313" s="113"/>
      <c r="AH313" s="113"/>
      <c r="AI313" s="113"/>
      <c r="AJ313" s="113"/>
      <c r="AK313" s="113"/>
      <c r="AL313" s="113"/>
      <c r="AM313" s="113"/>
      <c r="AN313" s="113"/>
      <c r="AO313" s="113"/>
      <c r="AP313" s="113"/>
      <c r="AQ313" s="113"/>
      <c r="AR313" s="113"/>
      <c r="AS313" s="113"/>
      <c r="AT313" s="113"/>
      <c r="AU313" s="113"/>
      <c r="AV313" s="113"/>
      <c r="AW313" s="113"/>
      <c r="AX313" s="113"/>
      <c r="AY313" s="113"/>
      <c r="AZ313" s="113"/>
      <c r="BA313" s="113"/>
      <c r="BB313" s="113"/>
      <c r="BC313" s="113"/>
      <c r="BD313" s="113"/>
      <c r="BE313" s="113"/>
      <c r="BF313" s="113"/>
      <c r="BG313" s="113"/>
      <c r="BH313" s="113"/>
      <c r="BI313" s="113"/>
      <c r="BJ313" s="113"/>
      <c r="BK313" s="113"/>
      <c r="BL313" s="113"/>
      <c r="BM313" s="113"/>
      <c r="BN313" s="113"/>
      <c r="BO313" s="113"/>
      <c r="BP313" s="113"/>
      <c r="BQ313" s="113"/>
      <c r="BR313" s="113"/>
      <c r="BS313" s="113"/>
      <c r="BT313" s="113"/>
      <c r="BU313" s="113"/>
      <c r="BV313" s="113"/>
      <c r="BW313" s="113"/>
      <c r="BX313" s="113"/>
      <c r="BY313" s="113"/>
      <c r="BZ313" s="113"/>
      <c r="CA313" s="113"/>
      <c r="CB313" s="113"/>
      <c r="CC313" s="113"/>
      <c r="CD313" s="113"/>
      <c r="CE313" s="113"/>
      <c r="CF313" s="113"/>
      <c r="CG313" s="113"/>
      <c r="CH313" s="113"/>
      <c r="CI313" s="113"/>
      <c r="CJ313" s="113"/>
      <c r="CK313" s="113"/>
      <c r="CL313" s="113"/>
      <c r="CM313" s="113"/>
      <c r="CN313" s="113"/>
      <c r="CO313" s="113"/>
      <c r="CP313" s="113"/>
      <c r="CQ313" s="113"/>
      <c r="CR313" s="113"/>
      <c r="CS313" s="113"/>
      <c r="CT313" s="113"/>
      <c r="CU313" s="113"/>
      <c r="CV313" s="113"/>
      <c r="CW313" s="113"/>
      <c r="CX313" s="113"/>
      <c r="CY313" s="113"/>
      <c r="CZ313" s="113"/>
      <c r="DA313" s="113"/>
      <c r="DB313" s="113"/>
      <c r="DC313" s="113"/>
      <c r="DD313" s="113"/>
      <c r="DE313" s="113"/>
      <c r="DF313" s="113"/>
      <c r="DG313" s="113"/>
      <c r="DH313" s="113"/>
      <c r="DI313" s="113"/>
      <c r="DJ313" s="113"/>
      <c r="DK313" s="113"/>
      <c r="DL313" s="113"/>
      <c r="DM313" s="113"/>
      <c r="DN313" s="113"/>
      <c r="DO313" s="113"/>
      <c r="DP313" s="113"/>
      <c r="DQ313" s="113"/>
      <c r="DR313" s="113"/>
      <c r="DS313" s="113"/>
      <c r="DT313" s="113"/>
      <c r="DU313" s="113"/>
      <c r="DV313" s="113"/>
      <c r="DW313" s="113"/>
      <c r="DX313" s="113"/>
      <c r="DY313" s="113"/>
      <c r="DZ313" s="113"/>
      <c r="EA313" s="113"/>
      <c r="EB313" s="113"/>
      <c r="EC313" s="113"/>
    </row>
    <row r="314" spans="1:133" s="104" customFormat="1" ht="21.95" customHeight="1" thickBot="1" x14ac:dyDescent="0.25">
      <c r="A314" s="139"/>
      <c r="B314" s="139"/>
      <c r="C314" s="136"/>
      <c r="D314" s="129"/>
      <c r="E314" s="8">
        <v>123</v>
      </c>
      <c r="F314" s="35" t="s">
        <v>24</v>
      </c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99">
        <f t="shared" si="114"/>
        <v>0</v>
      </c>
      <c r="T314" s="43">
        <f t="shared" si="117"/>
        <v>0</v>
      </c>
      <c r="U314" s="111"/>
      <c r="V314" s="113"/>
      <c r="W314" s="114"/>
      <c r="X314" s="113"/>
      <c r="Y314" s="113"/>
      <c r="Z314" s="113"/>
      <c r="AA314" s="113"/>
      <c r="AB314" s="113"/>
      <c r="AC314" s="113"/>
      <c r="AD314" s="113"/>
      <c r="AE314" s="113"/>
      <c r="AF314" s="113"/>
      <c r="AG314" s="113"/>
      <c r="AH314" s="113"/>
      <c r="AI314" s="113"/>
      <c r="AJ314" s="113"/>
      <c r="AK314" s="113"/>
      <c r="AL314" s="113"/>
      <c r="AM314" s="113"/>
      <c r="AN314" s="113"/>
      <c r="AO314" s="113"/>
      <c r="AP314" s="113"/>
      <c r="AQ314" s="113"/>
      <c r="AR314" s="113"/>
      <c r="AS314" s="113"/>
      <c r="AT314" s="113"/>
      <c r="AU314" s="113"/>
      <c r="AV314" s="113"/>
      <c r="AW314" s="113"/>
      <c r="AX314" s="113"/>
      <c r="AY314" s="113"/>
      <c r="AZ314" s="113"/>
      <c r="BA314" s="113"/>
      <c r="BB314" s="113"/>
      <c r="BC314" s="113"/>
      <c r="BD314" s="113"/>
      <c r="BE314" s="113"/>
      <c r="BF314" s="113"/>
      <c r="BG314" s="113"/>
      <c r="BH314" s="113"/>
      <c r="BI314" s="113"/>
      <c r="BJ314" s="113"/>
      <c r="BK314" s="113"/>
      <c r="BL314" s="113"/>
      <c r="BM314" s="113"/>
      <c r="BN314" s="113"/>
      <c r="BO314" s="113"/>
      <c r="BP314" s="113"/>
      <c r="BQ314" s="113"/>
      <c r="BR314" s="113"/>
      <c r="BS314" s="113"/>
      <c r="BT314" s="113"/>
      <c r="BU314" s="113"/>
      <c r="BV314" s="113"/>
      <c r="BW314" s="113"/>
      <c r="BX314" s="113"/>
      <c r="BY314" s="113"/>
      <c r="BZ314" s="113"/>
      <c r="CA314" s="113"/>
      <c r="CB314" s="113"/>
      <c r="CC314" s="113"/>
      <c r="CD314" s="113"/>
      <c r="CE314" s="113"/>
      <c r="CF314" s="113"/>
      <c r="CG314" s="113"/>
      <c r="CH314" s="113"/>
      <c r="CI314" s="113"/>
      <c r="CJ314" s="113"/>
      <c r="CK314" s="113"/>
      <c r="CL314" s="113"/>
      <c r="CM314" s="113"/>
      <c r="CN314" s="113"/>
      <c r="CO314" s="113"/>
      <c r="CP314" s="113"/>
      <c r="CQ314" s="113"/>
      <c r="CR314" s="113"/>
      <c r="CS314" s="113"/>
      <c r="CT314" s="113"/>
      <c r="CU314" s="113"/>
      <c r="CV314" s="113"/>
      <c r="CW314" s="113"/>
      <c r="CX314" s="113"/>
      <c r="CY314" s="113"/>
      <c r="CZ314" s="113"/>
      <c r="DA314" s="113"/>
      <c r="DB314" s="113"/>
      <c r="DC314" s="113"/>
      <c r="DD314" s="113"/>
      <c r="DE314" s="113"/>
      <c r="DF314" s="113"/>
      <c r="DG314" s="113"/>
      <c r="DH314" s="113"/>
      <c r="DI314" s="113"/>
      <c r="DJ314" s="113"/>
      <c r="DK314" s="113"/>
      <c r="DL314" s="113"/>
      <c r="DM314" s="113"/>
      <c r="DN314" s="113"/>
      <c r="DO314" s="113"/>
      <c r="DP314" s="113"/>
      <c r="DQ314" s="113"/>
      <c r="DR314" s="113"/>
      <c r="DS314" s="113"/>
      <c r="DT314" s="113"/>
      <c r="DU314" s="113"/>
      <c r="DV314" s="113"/>
      <c r="DW314" s="113"/>
      <c r="DX314" s="113"/>
      <c r="DY314" s="113"/>
      <c r="DZ314" s="113"/>
      <c r="EA314" s="113"/>
      <c r="EB314" s="113"/>
      <c r="EC314" s="113"/>
    </row>
    <row r="315" spans="1:133" s="5" customFormat="1" ht="21.95" customHeight="1" x14ac:dyDescent="0.2">
      <c r="A315" s="133">
        <v>77</v>
      </c>
      <c r="B315" s="126">
        <f t="shared" si="116"/>
        <v>1000</v>
      </c>
      <c r="C315" s="183">
        <v>4778409</v>
      </c>
      <c r="D315" s="127" t="s">
        <v>117</v>
      </c>
      <c r="E315" s="9">
        <v>141</v>
      </c>
      <c r="F315" s="16" t="s">
        <v>33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1610001</v>
      </c>
      <c r="R315" s="50">
        <v>766670</v>
      </c>
      <c r="S315" s="95">
        <f>SUM(G315:R315)</f>
        <v>2376671</v>
      </c>
      <c r="T315" s="45">
        <f t="shared" si="117"/>
        <v>198055.91666666666</v>
      </c>
      <c r="U315" s="109"/>
      <c r="V315" s="113"/>
      <c r="W315" s="114"/>
      <c r="X315" s="113"/>
      <c r="Y315" s="113"/>
      <c r="Z315" s="113"/>
      <c r="AA315" s="113"/>
      <c r="AB315" s="113"/>
      <c r="AC315" s="113"/>
      <c r="AD315" s="113"/>
      <c r="AE315" s="113"/>
      <c r="AF315" s="113"/>
      <c r="AG315" s="113"/>
      <c r="AH315" s="113"/>
      <c r="AI315" s="113"/>
      <c r="AJ315" s="113"/>
      <c r="AK315" s="113"/>
      <c r="AL315" s="113"/>
      <c r="AM315" s="113"/>
      <c r="AN315" s="113"/>
      <c r="AO315" s="113"/>
      <c r="AP315" s="113"/>
      <c r="AQ315" s="113"/>
      <c r="AR315" s="113"/>
      <c r="AS315" s="113"/>
      <c r="AT315" s="113"/>
      <c r="AU315" s="113"/>
      <c r="AV315" s="113"/>
      <c r="AW315" s="113"/>
      <c r="AX315" s="113"/>
      <c r="AY315" s="113"/>
      <c r="AZ315" s="113"/>
      <c r="BA315" s="113"/>
      <c r="BB315" s="113"/>
      <c r="BC315" s="113"/>
      <c r="BD315" s="113"/>
      <c r="BE315" s="113"/>
      <c r="BF315" s="113"/>
      <c r="BG315" s="113"/>
      <c r="BH315" s="113"/>
      <c r="BI315" s="113"/>
      <c r="BJ315" s="113"/>
      <c r="BK315" s="113"/>
      <c r="BL315" s="113"/>
      <c r="BM315" s="113"/>
      <c r="BN315" s="113"/>
      <c r="BO315" s="113"/>
      <c r="BP315" s="113"/>
      <c r="BQ315" s="113"/>
      <c r="BR315" s="113"/>
      <c r="BS315" s="113"/>
      <c r="BT315" s="113"/>
      <c r="BU315" s="113"/>
      <c r="BV315" s="113"/>
      <c r="BW315" s="113"/>
      <c r="BX315" s="113"/>
      <c r="BY315" s="113"/>
      <c r="BZ315" s="113"/>
      <c r="CA315" s="113"/>
      <c r="CB315" s="113"/>
      <c r="CC315" s="113"/>
      <c r="CD315" s="113"/>
      <c r="CE315" s="113"/>
      <c r="CF315" s="113"/>
      <c r="CG315" s="113"/>
      <c r="CH315" s="113"/>
      <c r="CI315" s="113"/>
      <c r="CJ315" s="113"/>
      <c r="CK315" s="113"/>
      <c r="CL315" s="113"/>
      <c r="CM315" s="113"/>
      <c r="CN315" s="113"/>
      <c r="CO315" s="113"/>
      <c r="CP315" s="113"/>
      <c r="CQ315" s="113"/>
      <c r="CR315" s="113"/>
      <c r="CS315" s="113"/>
      <c r="CT315" s="113"/>
      <c r="CU315" s="113"/>
      <c r="CV315" s="113"/>
      <c r="CW315" s="113"/>
      <c r="CX315" s="113"/>
      <c r="CY315" s="113"/>
      <c r="CZ315" s="113"/>
      <c r="DA315" s="113"/>
      <c r="DB315" s="113"/>
      <c r="DC315" s="113"/>
      <c r="DD315" s="113"/>
      <c r="DE315" s="113"/>
      <c r="DF315" s="113"/>
      <c r="DG315" s="113"/>
      <c r="DH315" s="113"/>
      <c r="DI315" s="113"/>
      <c r="DJ315" s="113"/>
      <c r="DK315" s="113"/>
      <c r="DL315" s="113"/>
      <c r="DM315" s="113"/>
      <c r="DN315" s="113"/>
      <c r="DO315" s="113"/>
      <c r="DP315" s="113"/>
      <c r="DQ315" s="113"/>
      <c r="DR315" s="113"/>
      <c r="DS315" s="113"/>
      <c r="DT315" s="113"/>
      <c r="DU315" s="113"/>
      <c r="DV315" s="113"/>
      <c r="DW315" s="113"/>
      <c r="DX315" s="113"/>
      <c r="DY315" s="113"/>
      <c r="DZ315" s="113"/>
      <c r="EA315" s="113"/>
      <c r="EB315" s="113"/>
      <c r="EC315" s="113"/>
    </row>
    <row r="316" spans="1:133" s="5" customFormat="1" ht="21.95" customHeight="1" x14ac:dyDescent="0.2">
      <c r="A316" s="126"/>
      <c r="B316" s="126"/>
      <c r="C316" s="135"/>
      <c r="D316" s="128"/>
      <c r="E316" s="9">
        <v>131</v>
      </c>
      <c r="F316" s="16" t="s">
        <v>26</v>
      </c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95">
        <f t="shared" ref="S316:S318" si="118">SUM(G316:R316)</f>
        <v>0</v>
      </c>
      <c r="T316" s="38"/>
      <c r="U316" s="110">
        <f>SUM(S315:T318)</f>
        <v>2574726.9166666665</v>
      </c>
      <c r="V316" s="113"/>
      <c r="W316" s="114"/>
      <c r="X316" s="113"/>
      <c r="Y316" s="113"/>
      <c r="Z316" s="113"/>
      <c r="AA316" s="113"/>
      <c r="AB316" s="113"/>
      <c r="AC316" s="113"/>
      <c r="AD316" s="113"/>
      <c r="AE316" s="113"/>
      <c r="AF316" s="113"/>
      <c r="AG316" s="113"/>
      <c r="AH316" s="113"/>
      <c r="AI316" s="113"/>
      <c r="AJ316" s="113"/>
      <c r="AK316" s="113"/>
      <c r="AL316" s="113"/>
      <c r="AM316" s="113"/>
      <c r="AN316" s="113"/>
      <c r="AO316" s="113"/>
      <c r="AP316" s="113"/>
      <c r="AQ316" s="113"/>
      <c r="AR316" s="113"/>
      <c r="AS316" s="113"/>
      <c r="AT316" s="113"/>
      <c r="AU316" s="113"/>
      <c r="AV316" s="113"/>
      <c r="AW316" s="113"/>
      <c r="AX316" s="113"/>
      <c r="AY316" s="113"/>
      <c r="AZ316" s="113"/>
      <c r="BA316" s="113"/>
      <c r="BB316" s="113"/>
      <c r="BC316" s="113"/>
      <c r="BD316" s="113"/>
      <c r="BE316" s="113"/>
      <c r="BF316" s="113"/>
      <c r="BG316" s="113"/>
      <c r="BH316" s="113"/>
      <c r="BI316" s="113"/>
      <c r="BJ316" s="113"/>
      <c r="BK316" s="113"/>
      <c r="BL316" s="113"/>
      <c r="BM316" s="113"/>
      <c r="BN316" s="113"/>
      <c r="BO316" s="113"/>
      <c r="BP316" s="113"/>
      <c r="BQ316" s="113"/>
      <c r="BR316" s="113"/>
      <c r="BS316" s="113"/>
      <c r="BT316" s="113"/>
      <c r="BU316" s="113"/>
      <c r="BV316" s="113"/>
      <c r="BW316" s="113"/>
      <c r="BX316" s="113"/>
      <c r="BY316" s="113"/>
      <c r="BZ316" s="113"/>
      <c r="CA316" s="113"/>
      <c r="CB316" s="113"/>
      <c r="CC316" s="113"/>
      <c r="CD316" s="113"/>
      <c r="CE316" s="113"/>
      <c r="CF316" s="113"/>
      <c r="CG316" s="113"/>
      <c r="CH316" s="113"/>
      <c r="CI316" s="113"/>
      <c r="CJ316" s="113"/>
      <c r="CK316" s="113"/>
      <c r="CL316" s="113"/>
      <c r="CM316" s="113"/>
      <c r="CN316" s="113"/>
      <c r="CO316" s="113"/>
      <c r="CP316" s="113"/>
      <c r="CQ316" s="113"/>
      <c r="CR316" s="113"/>
      <c r="CS316" s="113"/>
      <c r="CT316" s="113"/>
      <c r="CU316" s="113"/>
      <c r="CV316" s="113"/>
      <c r="CW316" s="113"/>
      <c r="CX316" s="113"/>
      <c r="CY316" s="113"/>
      <c r="CZ316" s="113"/>
      <c r="DA316" s="113"/>
      <c r="DB316" s="113"/>
      <c r="DC316" s="113"/>
      <c r="DD316" s="113"/>
      <c r="DE316" s="113"/>
      <c r="DF316" s="113"/>
      <c r="DG316" s="113"/>
      <c r="DH316" s="113"/>
      <c r="DI316" s="113"/>
      <c r="DJ316" s="113"/>
      <c r="DK316" s="113"/>
      <c r="DL316" s="113"/>
      <c r="DM316" s="113"/>
      <c r="DN316" s="113"/>
      <c r="DO316" s="113"/>
      <c r="DP316" s="113"/>
      <c r="DQ316" s="113"/>
      <c r="DR316" s="113"/>
      <c r="DS316" s="113"/>
      <c r="DT316" s="113"/>
      <c r="DU316" s="113"/>
      <c r="DV316" s="113"/>
      <c r="DW316" s="113"/>
      <c r="DX316" s="113"/>
      <c r="DY316" s="113"/>
      <c r="DZ316" s="113"/>
      <c r="EA316" s="113"/>
      <c r="EB316" s="113"/>
      <c r="EC316" s="113"/>
    </row>
    <row r="317" spans="1:133" s="5" customFormat="1" ht="21.95" customHeight="1" x14ac:dyDescent="0.2">
      <c r="A317" s="126"/>
      <c r="B317" s="126"/>
      <c r="C317" s="135"/>
      <c r="D317" s="128"/>
      <c r="E317" s="9">
        <v>133</v>
      </c>
      <c r="F317" s="16" t="s">
        <v>22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95">
        <f t="shared" si="118"/>
        <v>0</v>
      </c>
      <c r="T317" s="38">
        <f t="shared" ref="T317:T318" si="119">S317/12</f>
        <v>0</v>
      </c>
      <c r="U317" s="110"/>
      <c r="V317" s="113"/>
      <c r="W317" s="114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3"/>
      <c r="AH317" s="113"/>
      <c r="AI317" s="113"/>
      <c r="AJ317" s="113"/>
      <c r="AK317" s="113"/>
      <c r="AL317" s="113"/>
      <c r="AM317" s="113"/>
      <c r="AN317" s="113"/>
      <c r="AO317" s="113"/>
      <c r="AP317" s="113"/>
      <c r="AQ317" s="113"/>
      <c r="AR317" s="113"/>
      <c r="AS317" s="113"/>
      <c r="AT317" s="113"/>
      <c r="AU317" s="113"/>
      <c r="AV317" s="113"/>
      <c r="AW317" s="113"/>
      <c r="AX317" s="113"/>
      <c r="AY317" s="113"/>
      <c r="AZ317" s="113"/>
      <c r="BA317" s="113"/>
      <c r="BB317" s="113"/>
      <c r="BC317" s="113"/>
      <c r="BD317" s="113"/>
      <c r="BE317" s="113"/>
      <c r="BF317" s="113"/>
      <c r="BG317" s="113"/>
      <c r="BH317" s="113"/>
      <c r="BI317" s="113"/>
      <c r="BJ317" s="113"/>
      <c r="BK317" s="113"/>
      <c r="BL317" s="113"/>
      <c r="BM317" s="113"/>
      <c r="BN317" s="113"/>
      <c r="BO317" s="113"/>
      <c r="BP317" s="113"/>
      <c r="BQ317" s="113"/>
      <c r="BR317" s="113"/>
      <c r="BS317" s="113"/>
      <c r="BT317" s="113"/>
      <c r="BU317" s="113"/>
      <c r="BV317" s="113"/>
      <c r="BW317" s="113"/>
      <c r="BX317" s="113"/>
      <c r="BY317" s="113"/>
      <c r="BZ317" s="113"/>
      <c r="CA317" s="113"/>
      <c r="CB317" s="113"/>
      <c r="CC317" s="113"/>
      <c r="CD317" s="113"/>
      <c r="CE317" s="113"/>
      <c r="CF317" s="113"/>
      <c r="CG317" s="113"/>
      <c r="CH317" s="113"/>
      <c r="CI317" s="113"/>
      <c r="CJ317" s="113"/>
      <c r="CK317" s="113"/>
      <c r="CL317" s="113"/>
      <c r="CM317" s="113"/>
      <c r="CN317" s="113"/>
      <c r="CO317" s="113"/>
      <c r="CP317" s="113"/>
      <c r="CQ317" s="113"/>
      <c r="CR317" s="113"/>
      <c r="CS317" s="113"/>
      <c r="CT317" s="113"/>
      <c r="CU317" s="113"/>
      <c r="CV317" s="113"/>
      <c r="CW317" s="113"/>
      <c r="CX317" s="113"/>
      <c r="CY317" s="113"/>
      <c r="CZ317" s="113"/>
      <c r="DA317" s="113"/>
      <c r="DB317" s="113"/>
      <c r="DC317" s="113"/>
      <c r="DD317" s="113"/>
      <c r="DE317" s="113"/>
      <c r="DF317" s="113"/>
      <c r="DG317" s="113"/>
      <c r="DH317" s="113"/>
      <c r="DI317" s="113"/>
      <c r="DJ317" s="113"/>
      <c r="DK317" s="113"/>
      <c r="DL317" s="113"/>
      <c r="DM317" s="113"/>
      <c r="DN317" s="113"/>
      <c r="DO317" s="113"/>
      <c r="DP317" s="113"/>
      <c r="DQ317" s="113"/>
      <c r="DR317" s="113"/>
      <c r="DS317" s="113"/>
      <c r="DT317" s="113"/>
      <c r="DU317" s="113"/>
      <c r="DV317" s="113"/>
      <c r="DW317" s="113"/>
      <c r="DX317" s="113"/>
      <c r="DY317" s="113"/>
      <c r="DZ317" s="113"/>
      <c r="EA317" s="113"/>
      <c r="EB317" s="113"/>
      <c r="EC317" s="113"/>
    </row>
    <row r="318" spans="1:133" s="104" customFormat="1" ht="21.95" customHeight="1" thickBot="1" x14ac:dyDescent="0.25">
      <c r="A318" s="139"/>
      <c r="B318" s="139"/>
      <c r="C318" s="136"/>
      <c r="D318" s="129"/>
      <c r="E318" s="10">
        <v>123</v>
      </c>
      <c r="F318" s="32" t="s">
        <v>24</v>
      </c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99">
        <f t="shared" si="118"/>
        <v>0</v>
      </c>
      <c r="T318" s="43">
        <f t="shared" si="119"/>
        <v>0</v>
      </c>
      <c r="U318" s="111"/>
      <c r="V318" s="113"/>
      <c r="W318" s="114"/>
      <c r="X318" s="113"/>
      <c r="Y318" s="113"/>
      <c r="Z318" s="113"/>
      <c r="AA318" s="113"/>
      <c r="AB318" s="113"/>
      <c r="AC318" s="113"/>
      <c r="AD318" s="113"/>
      <c r="AE318" s="113"/>
      <c r="AF318" s="113"/>
      <c r="AG318" s="113"/>
      <c r="AH318" s="113"/>
      <c r="AI318" s="113"/>
      <c r="AJ318" s="113"/>
      <c r="AK318" s="113"/>
      <c r="AL318" s="113"/>
      <c r="AM318" s="113"/>
      <c r="AN318" s="113"/>
      <c r="AO318" s="113"/>
      <c r="AP318" s="113"/>
      <c r="AQ318" s="113"/>
      <c r="AR318" s="113"/>
      <c r="AS318" s="113"/>
      <c r="AT318" s="113"/>
      <c r="AU318" s="113"/>
      <c r="AV318" s="113"/>
      <c r="AW318" s="113"/>
      <c r="AX318" s="113"/>
      <c r="AY318" s="113"/>
      <c r="AZ318" s="113"/>
      <c r="BA318" s="113"/>
      <c r="BB318" s="113"/>
      <c r="BC318" s="113"/>
      <c r="BD318" s="113"/>
      <c r="BE318" s="113"/>
      <c r="BF318" s="113"/>
      <c r="BG318" s="113"/>
      <c r="BH318" s="113"/>
      <c r="BI318" s="113"/>
      <c r="BJ318" s="113"/>
      <c r="BK318" s="113"/>
      <c r="BL318" s="113"/>
      <c r="BM318" s="113"/>
      <c r="BN318" s="113"/>
      <c r="BO318" s="113"/>
      <c r="BP318" s="113"/>
      <c r="BQ318" s="113"/>
      <c r="BR318" s="113"/>
      <c r="BS318" s="113"/>
      <c r="BT318" s="113"/>
      <c r="BU318" s="113"/>
      <c r="BV318" s="113"/>
      <c r="BW318" s="113"/>
      <c r="BX318" s="113"/>
      <c r="BY318" s="113"/>
      <c r="BZ318" s="113"/>
      <c r="CA318" s="113"/>
      <c r="CB318" s="113"/>
      <c r="CC318" s="113"/>
      <c r="CD318" s="113"/>
      <c r="CE318" s="113"/>
      <c r="CF318" s="113"/>
      <c r="CG318" s="113"/>
      <c r="CH318" s="113"/>
      <c r="CI318" s="113"/>
      <c r="CJ318" s="113"/>
      <c r="CK318" s="113"/>
      <c r="CL318" s="113"/>
      <c r="CM318" s="113"/>
      <c r="CN318" s="113"/>
      <c r="CO318" s="113"/>
      <c r="CP318" s="113"/>
      <c r="CQ318" s="113"/>
      <c r="CR318" s="113"/>
      <c r="CS318" s="113"/>
      <c r="CT318" s="113"/>
      <c r="CU318" s="113"/>
      <c r="CV318" s="113"/>
      <c r="CW318" s="113"/>
      <c r="CX318" s="113"/>
      <c r="CY318" s="113"/>
      <c r="CZ318" s="113"/>
      <c r="DA318" s="113"/>
      <c r="DB318" s="113"/>
      <c r="DC318" s="113"/>
      <c r="DD318" s="113"/>
      <c r="DE318" s="113"/>
      <c r="DF318" s="113"/>
      <c r="DG318" s="113"/>
      <c r="DH318" s="113"/>
      <c r="DI318" s="113"/>
      <c r="DJ318" s="113"/>
      <c r="DK318" s="113"/>
      <c r="DL318" s="113"/>
      <c r="DM318" s="113"/>
      <c r="DN318" s="113"/>
      <c r="DO318" s="113"/>
      <c r="DP318" s="113"/>
      <c r="DQ318" s="113"/>
      <c r="DR318" s="113"/>
      <c r="DS318" s="113"/>
      <c r="DT318" s="113"/>
      <c r="DU318" s="113"/>
      <c r="DV318" s="113"/>
      <c r="DW318" s="113"/>
      <c r="DX318" s="113"/>
      <c r="DY318" s="113"/>
      <c r="DZ318" s="113"/>
      <c r="EA318" s="113"/>
      <c r="EB318" s="113"/>
      <c r="EC318" s="113"/>
    </row>
    <row r="319" spans="1:133" s="5" customFormat="1" ht="28.5" customHeight="1" x14ac:dyDescent="0.25">
      <c r="A319" s="165" t="s">
        <v>16</v>
      </c>
      <c r="B319" s="166"/>
      <c r="C319" s="166"/>
      <c r="D319" s="166"/>
      <c r="E319" s="123"/>
      <c r="F319" s="123"/>
      <c r="G319" s="122">
        <f t="shared" ref="G319:U319" si="120">SUM(G9:G318)</f>
        <v>200995568</v>
      </c>
      <c r="H319" s="24">
        <f t="shared" si="120"/>
        <v>199432235</v>
      </c>
      <c r="I319" s="24">
        <f t="shared" si="120"/>
        <v>199460568</v>
      </c>
      <c r="J319" s="24">
        <f t="shared" si="120"/>
        <v>199385568</v>
      </c>
      <c r="K319" s="24">
        <f t="shared" si="120"/>
        <v>197680568</v>
      </c>
      <c r="L319" s="24">
        <f t="shared" si="120"/>
        <v>195370568</v>
      </c>
      <c r="M319" s="24">
        <f t="shared" si="120"/>
        <v>201130568</v>
      </c>
      <c r="N319" s="24">
        <f t="shared" si="120"/>
        <v>200770568</v>
      </c>
      <c r="O319" s="24">
        <f t="shared" si="120"/>
        <v>204965568</v>
      </c>
      <c r="P319" s="24">
        <f t="shared" si="120"/>
        <v>212880568</v>
      </c>
      <c r="Q319" s="24">
        <f t="shared" si="120"/>
        <v>209140510</v>
      </c>
      <c r="R319" s="24">
        <f t="shared" si="120"/>
        <v>210257238</v>
      </c>
      <c r="S319" s="102">
        <f t="shared" si="120"/>
        <v>2431470095</v>
      </c>
      <c r="T319" s="24">
        <f t="shared" si="120"/>
        <v>189846944.91666663</v>
      </c>
      <c r="U319" s="124">
        <f t="shared" si="120"/>
        <v>2621317039.916666</v>
      </c>
      <c r="V319" s="113"/>
      <c r="W319" s="114"/>
      <c r="X319" s="113"/>
      <c r="Y319" s="113"/>
      <c r="Z319" s="113"/>
      <c r="AA319" s="113"/>
      <c r="AB319" s="113"/>
      <c r="AC319" s="113"/>
      <c r="AD319" s="113"/>
      <c r="AE319" s="113"/>
      <c r="AF319" s="113"/>
      <c r="AG319" s="113"/>
      <c r="AH319" s="113"/>
      <c r="AI319" s="113"/>
      <c r="AJ319" s="113"/>
      <c r="AK319" s="113"/>
      <c r="AL319" s="113"/>
      <c r="AM319" s="113"/>
      <c r="AN319" s="113"/>
      <c r="AO319" s="113"/>
      <c r="AP319" s="113"/>
      <c r="AQ319" s="113"/>
      <c r="AR319" s="113"/>
      <c r="AS319" s="113"/>
      <c r="AT319" s="113"/>
      <c r="AU319" s="113"/>
      <c r="AV319" s="113"/>
      <c r="AW319" s="113"/>
      <c r="AX319" s="113"/>
      <c r="AY319" s="113"/>
      <c r="AZ319" s="113"/>
      <c r="BA319" s="113"/>
      <c r="BB319" s="113"/>
      <c r="BC319" s="113"/>
      <c r="BD319" s="113"/>
      <c r="BE319" s="113"/>
      <c r="BF319" s="113"/>
      <c r="BG319" s="113"/>
      <c r="BH319" s="113"/>
      <c r="BI319" s="113"/>
      <c r="BJ319" s="113"/>
      <c r="BK319" s="113"/>
      <c r="BL319" s="113"/>
      <c r="BM319" s="113"/>
      <c r="BN319" s="113"/>
      <c r="BO319" s="113"/>
      <c r="BP319" s="113"/>
      <c r="BQ319" s="113"/>
      <c r="BR319" s="113"/>
      <c r="BS319" s="113"/>
      <c r="BT319" s="113"/>
      <c r="BU319" s="113"/>
      <c r="BV319" s="113"/>
      <c r="BW319" s="113"/>
      <c r="BX319" s="113"/>
      <c r="BY319" s="113"/>
      <c r="BZ319" s="113"/>
      <c r="CA319" s="113"/>
      <c r="CB319" s="113"/>
      <c r="CC319" s="113"/>
      <c r="CD319" s="113"/>
      <c r="CE319" s="113"/>
      <c r="CF319" s="113"/>
      <c r="CG319" s="113"/>
      <c r="CH319" s="113"/>
      <c r="CI319" s="113"/>
      <c r="CJ319" s="113"/>
      <c r="CK319" s="113"/>
      <c r="CL319" s="113"/>
      <c r="CM319" s="113"/>
      <c r="CN319" s="113"/>
      <c r="CO319" s="113"/>
      <c r="CP319" s="113"/>
      <c r="CQ319" s="113"/>
      <c r="CR319" s="113"/>
      <c r="CS319" s="113"/>
      <c r="CT319" s="113"/>
      <c r="CU319" s="113"/>
      <c r="CV319" s="113"/>
      <c r="CW319" s="113"/>
      <c r="CX319" s="113"/>
      <c r="CY319" s="113"/>
      <c r="CZ319" s="113"/>
      <c r="DA319" s="113"/>
      <c r="DB319" s="113"/>
      <c r="DC319" s="113"/>
      <c r="DD319" s="113"/>
      <c r="DE319" s="113"/>
      <c r="DF319" s="113"/>
      <c r="DG319" s="113"/>
      <c r="DH319" s="113"/>
      <c r="DI319" s="113"/>
      <c r="DJ319" s="113"/>
      <c r="DK319" s="113"/>
      <c r="DL319" s="113"/>
      <c r="DM319" s="113"/>
      <c r="DN319" s="113"/>
      <c r="DO319" s="113"/>
      <c r="DP319" s="113"/>
      <c r="DQ319" s="113"/>
      <c r="DR319" s="113"/>
      <c r="DS319" s="113"/>
      <c r="DT319" s="113"/>
      <c r="DU319" s="113"/>
      <c r="DV319" s="113"/>
      <c r="DW319" s="113"/>
      <c r="DX319" s="113"/>
      <c r="DY319" s="113"/>
      <c r="DZ319" s="113"/>
      <c r="EA319" s="113"/>
      <c r="EB319" s="113"/>
      <c r="EC319" s="113"/>
    </row>
    <row r="320" spans="1:133" s="86" customFormat="1" ht="28.5" customHeight="1" x14ac:dyDescent="0.3">
      <c r="A320" s="77"/>
      <c r="B320" s="77"/>
      <c r="C320" s="78"/>
      <c r="D320" s="79"/>
      <c r="E320" s="80"/>
      <c r="F320" s="79"/>
      <c r="G320" s="81"/>
      <c r="H320" s="82"/>
      <c r="I320" s="82"/>
      <c r="J320" s="82"/>
      <c r="K320" s="82"/>
      <c r="L320" s="83"/>
      <c r="M320" s="83"/>
      <c r="N320" s="83"/>
      <c r="O320" s="83"/>
      <c r="P320" s="83"/>
      <c r="Q320" s="84"/>
      <c r="R320" s="83"/>
      <c r="S320" s="85"/>
      <c r="T320" s="85"/>
      <c r="U320" s="85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20"/>
      <c r="AV320" s="120"/>
      <c r="AW320" s="120"/>
      <c r="AX320" s="120"/>
      <c r="AY320" s="120"/>
      <c r="AZ320" s="120"/>
      <c r="BA320" s="120"/>
      <c r="BB320" s="120"/>
      <c r="BC320" s="120"/>
      <c r="BD320" s="120"/>
      <c r="BE320" s="120"/>
      <c r="BF320" s="120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20"/>
      <c r="BS320" s="120"/>
      <c r="BT320" s="120"/>
      <c r="BU320" s="120"/>
      <c r="BV320" s="120"/>
      <c r="BW320" s="120"/>
      <c r="BX320" s="120"/>
      <c r="BY320" s="120"/>
      <c r="BZ320" s="120"/>
      <c r="CA320" s="120"/>
      <c r="CB320" s="120"/>
      <c r="CC320" s="120"/>
      <c r="CD320" s="120"/>
      <c r="CE320" s="120"/>
      <c r="CF320" s="120"/>
      <c r="CG320" s="120"/>
      <c r="CH320" s="120"/>
      <c r="CI320" s="120"/>
      <c r="CJ320" s="120"/>
      <c r="CK320" s="120"/>
      <c r="CL320" s="120"/>
      <c r="CM320" s="120"/>
      <c r="CN320" s="120"/>
      <c r="CO320" s="120"/>
      <c r="CP320" s="120"/>
      <c r="CQ320" s="120"/>
      <c r="CR320" s="120"/>
      <c r="CS320" s="120"/>
      <c r="CT320" s="120"/>
      <c r="CU320" s="120"/>
      <c r="CV320" s="120"/>
      <c r="CW320" s="120"/>
      <c r="CX320" s="120"/>
      <c r="CY320" s="120"/>
      <c r="CZ320" s="120"/>
      <c r="DA320" s="120"/>
      <c r="DB320" s="120"/>
      <c r="DC320" s="120"/>
      <c r="DD320" s="120"/>
      <c r="DE320" s="120"/>
      <c r="DF320" s="120"/>
      <c r="DG320" s="120"/>
      <c r="DH320" s="120"/>
      <c r="DI320" s="120"/>
      <c r="DJ320" s="120"/>
      <c r="DK320" s="120"/>
      <c r="DL320" s="120"/>
      <c r="DM320" s="120"/>
      <c r="DN320" s="120"/>
      <c r="DO320" s="120"/>
      <c r="DP320" s="120"/>
      <c r="DQ320" s="120"/>
      <c r="DR320" s="120"/>
      <c r="DS320" s="120"/>
      <c r="DT320" s="120"/>
      <c r="DU320" s="120"/>
      <c r="DV320" s="120"/>
      <c r="DW320" s="120"/>
      <c r="DX320" s="120"/>
      <c r="DY320" s="120"/>
      <c r="DZ320" s="120"/>
      <c r="EA320" s="120"/>
      <c r="EB320" s="120"/>
      <c r="EC320" s="120"/>
    </row>
    <row r="321" spans="1:133" s="86" customFormat="1" ht="28.5" customHeight="1" x14ac:dyDescent="0.3">
      <c r="A321" s="77"/>
      <c r="B321" s="77"/>
      <c r="C321" s="87"/>
      <c r="D321" s="80"/>
      <c r="E321" s="88"/>
      <c r="F321" s="80"/>
      <c r="G321" s="89"/>
      <c r="H321" s="83"/>
      <c r="I321" s="83"/>
      <c r="J321" s="83"/>
      <c r="K321" s="83"/>
      <c r="L321" s="83"/>
      <c r="M321" s="83"/>
      <c r="N321" s="83"/>
      <c r="O321" s="83"/>
      <c r="P321" s="83"/>
      <c r="Q321" s="84"/>
      <c r="R321" s="83"/>
      <c r="S321" s="85">
        <f>+S319+T319</f>
        <v>2621317039.9166665</v>
      </c>
      <c r="T321" s="85">
        <f>+U319-S321</f>
        <v>0</v>
      </c>
      <c r="U321" s="85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20"/>
      <c r="AV321" s="120"/>
      <c r="AW321" s="120"/>
      <c r="AX321" s="120"/>
      <c r="AY321" s="120"/>
      <c r="AZ321" s="120"/>
      <c r="BA321" s="120"/>
      <c r="BB321" s="120"/>
      <c r="BC321" s="120"/>
      <c r="BD321" s="120"/>
      <c r="BE321" s="120"/>
      <c r="BF321" s="120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20"/>
      <c r="BS321" s="120"/>
      <c r="BT321" s="120"/>
      <c r="BU321" s="120"/>
      <c r="BV321" s="120"/>
      <c r="BW321" s="120"/>
      <c r="BX321" s="120"/>
      <c r="BY321" s="120"/>
      <c r="BZ321" s="120"/>
      <c r="CA321" s="120"/>
      <c r="CB321" s="120"/>
      <c r="CC321" s="120"/>
      <c r="CD321" s="120"/>
      <c r="CE321" s="120"/>
      <c r="CF321" s="120"/>
      <c r="CG321" s="120"/>
      <c r="CH321" s="120"/>
      <c r="CI321" s="120"/>
      <c r="CJ321" s="120"/>
      <c r="CK321" s="120"/>
      <c r="CL321" s="120"/>
      <c r="CM321" s="120"/>
      <c r="CN321" s="120"/>
      <c r="CO321" s="120"/>
      <c r="CP321" s="120"/>
      <c r="CQ321" s="120"/>
      <c r="CR321" s="120"/>
      <c r="CS321" s="120"/>
      <c r="CT321" s="120"/>
      <c r="CU321" s="120"/>
      <c r="CV321" s="120"/>
      <c r="CW321" s="120"/>
      <c r="CX321" s="120"/>
      <c r="CY321" s="120"/>
      <c r="CZ321" s="120"/>
      <c r="DA321" s="120"/>
      <c r="DB321" s="120"/>
      <c r="DC321" s="120"/>
      <c r="DD321" s="120"/>
      <c r="DE321" s="120"/>
      <c r="DF321" s="120"/>
      <c r="DG321" s="120"/>
      <c r="DH321" s="120"/>
      <c r="DI321" s="120"/>
      <c r="DJ321" s="120"/>
      <c r="DK321" s="120"/>
      <c r="DL321" s="120"/>
      <c r="DM321" s="120"/>
      <c r="DN321" s="120"/>
      <c r="DO321" s="120"/>
      <c r="DP321" s="120"/>
      <c r="DQ321" s="120"/>
      <c r="DR321" s="120"/>
      <c r="DS321" s="120"/>
      <c r="DT321" s="120"/>
      <c r="DU321" s="120"/>
      <c r="DV321" s="120"/>
      <c r="DW321" s="120"/>
      <c r="DX321" s="120"/>
      <c r="DY321" s="120"/>
      <c r="DZ321" s="120"/>
      <c r="EA321" s="120"/>
      <c r="EB321" s="120"/>
      <c r="EC321" s="120"/>
    </row>
  </sheetData>
  <autoFilter ref="A8:U321"/>
  <mergeCells count="365">
    <mergeCell ref="A311:A314"/>
    <mergeCell ref="B311:B314"/>
    <mergeCell ref="C311:C314"/>
    <mergeCell ref="D311:D314"/>
    <mergeCell ref="A315:A318"/>
    <mergeCell ref="B315:B318"/>
    <mergeCell ref="C315:C318"/>
    <mergeCell ref="D315:D318"/>
    <mergeCell ref="A299:A302"/>
    <mergeCell ref="B299:B302"/>
    <mergeCell ref="C299:C302"/>
    <mergeCell ref="D299:D302"/>
    <mergeCell ref="A303:A306"/>
    <mergeCell ref="B303:B306"/>
    <mergeCell ref="C303:C306"/>
    <mergeCell ref="D303:D306"/>
    <mergeCell ref="A307:A310"/>
    <mergeCell ref="B307:B310"/>
    <mergeCell ref="C307:C310"/>
    <mergeCell ref="D307:D310"/>
    <mergeCell ref="A295:A298"/>
    <mergeCell ref="B295:B298"/>
    <mergeCell ref="C295:C298"/>
    <mergeCell ref="D295:D298"/>
    <mergeCell ref="U129:U132"/>
    <mergeCell ref="A101:A104"/>
    <mergeCell ref="B101:B104"/>
    <mergeCell ref="C101:C104"/>
    <mergeCell ref="D101:D104"/>
    <mergeCell ref="U101:U104"/>
    <mergeCell ref="A105:A108"/>
    <mergeCell ref="B105:B108"/>
    <mergeCell ref="C105:C108"/>
    <mergeCell ref="D105:D108"/>
    <mergeCell ref="U105:U108"/>
    <mergeCell ref="U113:U116"/>
    <mergeCell ref="A117:A120"/>
    <mergeCell ref="B117:B120"/>
    <mergeCell ref="C117:C120"/>
    <mergeCell ref="D117:D120"/>
    <mergeCell ref="U117:U120"/>
    <mergeCell ref="A125:A128"/>
    <mergeCell ref="B125:B128"/>
    <mergeCell ref="C125:C128"/>
    <mergeCell ref="U125:U128"/>
    <mergeCell ref="A121:A124"/>
    <mergeCell ref="B121:B124"/>
    <mergeCell ref="C121:C124"/>
    <mergeCell ref="D121:D124"/>
    <mergeCell ref="U121:U124"/>
    <mergeCell ref="A287:A290"/>
    <mergeCell ref="B287:B290"/>
    <mergeCell ref="C287:C290"/>
    <mergeCell ref="D287:D290"/>
    <mergeCell ref="C230:C235"/>
    <mergeCell ref="D230:D235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A248:A253"/>
    <mergeCell ref="A57:A60"/>
    <mergeCell ref="B57:B60"/>
    <mergeCell ref="C57:C60"/>
    <mergeCell ref="D57:D60"/>
    <mergeCell ref="A239:A241"/>
    <mergeCell ref="B239:B241"/>
    <mergeCell ref="C239:C241"/>
    <mergeCell ref="D239:D241"/>
    <mergeCell ref="A242:A244"/>
    <mergeCell ref="B242:B244"/>
    <mergeCell ref="C242:C244"/>
    <mergeCell ref="D242:D244"/>
    <mergeCell ref="D125:D128"/>
    <mergeCell ref="C193:C197"/>
    <mergeCell ref="D193:D197"/>
    <mergeCell ref="B206:B209"/>
    <mergeCell ref="C206:C209"/>
    <mergeCell ref="D206:D209"/>
    <mergeCell ref="A198:A201"/>
    <mergeCell ref="B198:B201"/>
    <mergeCell ref="C198:C201"/>
    <mergeCell ref="D198:D201"/>
    <mergeCell ref="A202:A205"/>
    <mergeCell ref="B202:B205"/>
    <mergeCell ref="A291:A294"/>
    <mergeCell ref="B291:B294"/>
    <mergeCell ref="C291:C294"/>
    <mergeCell ref="D291:D294"/>
    <mergeCell ref="A283:A286"/>
    <mergeCell ref="B283:B286"/>
    <mergeCell ref="C283:C286"/>
    <mergeCell ref="D283:D286"/>
    <mergeCell ref="A260:A265"/>
    <mergeCell ref="B260:B265"/>
    <mergeCell ref="A278:A282"/>
    <mergeCell ref="B278:B282"/>
    <mergeCell ref="C278:C282"/>
    <mergeCell ref="D278:D282"/>
    <mergeCell ref="A266:A271"/>
    <mergeCell ref="C254:C259"/>
    <mergeCell ref="D254:D259"/>
    <mergeCell ref="A189:A192"/>
    <mergeCell ref="B189:B192"/>
    <mergeCell ref="C189:C192"/>
    <mergeCell ref="D189:D192"/>
    <mergeCell ref="A193:A197"/>
    <mergeCell ref="B193:B197"/>
    <mergeCell ref="B248:B253"/>
    <mergeCell ref="C226:C229"/>
    <mergeCell ref="D226:D229"/>
    <mergeCell ref="A230:A235"/>
    <mergeCell ref="B230:B235"/>
    <mergeCell ref="C248:C253"/>
    <mergeCell ref="D248:D253"/>
    <mergeCell ref="A226:A229"/>
    <mergeCell ref="B226:B229"/>
    <mergeCell ref="B266:B271"/>
    <mergeCell ref="C266:C271"/>
    <mergeCell ref="D266:D271"/>
    <mergeCell ref="A272:A277"/>
    <mergeCell ref="B272:B277"/>
    <mergeCell ref="C272:C277"/>
    <mergeCell ref="D272:D277"/>
    <mergeCell ref="D218:D221"/>
    <mergeCell ref="A222:A225"/>
    <mergeCell ref="B222:B225"/>
    <mergeCell ref="C222:C225"/>
    <mergeCell ref="D222:D225"/>
    <mergeCell ref="C260:C265"/>
    <mergeCell ref="D260:D265"/>
    <mergeCell ref="A245:A247"/>
    <mergeCell ref="B245:B247"/>
    <mergeCell ref="C245:C247"/>
    <mergeCell ref="D245:D247"/>
    <mergeCell ref="A254:A259"/>
    <mergeCell ref="B254:B259"/>
    <mergeCell ref="A236:A238"/>
    <mergeCell ref="B236:B238"/>
    <mergeCell ref="C236:C238"/>
    <mergeCell ref="D236:D238"/>
    <mergeCell ref="C202:C205"/>
    <mergeCell ref="D202:D205"/>
    <mergeCell ref="A206:A209"/>
    <mergeCell ref="U181:U184"/>
    <mergeCell ref="D65:D67"/>
    <mergeCell ref="A68:A71"/>
    <mergeCell ref="B68:B71"/>
    <mergeCell ref="C68:C71"/>
    <mergeCell ref="D68:D71"/>
    <mergeCell ref="A81:A84"/>
    <mergeCell ref="B81:B84"/>
    <mergeCell ref="A85:A88"/>
    <mergeCell ref="C81:C84"/>
    <mergeCell ref="D81:D84"/>
    <mergeCell ref="A77:A80"/>
    <mergeCell ref="U161:U164"/>
    <mergeCell ref="C65:C67"/>
    <mergeCell ref="A65:A67"/>
    <mergeCell ref="B65:B67"/>
    <mergeCell ref="A133:A137"/>
    <mergeCell ref="B133:B137"/>
    <mergeCell ref="C133:C137"/>
    <mergeCell ref="D133:D137"/>
    <mergeCell ref="A113:A116"/>
    <mergeCell ref="B17:B19"/>
    <mergeCell ref="C17:C19"/>
    <mergeCell ref="D17:D19"/>
    <mergeCell ref="A26:A28"/>
    <mergeCell ref="B26:B28"/>
    <mergeCell ref="A181:A184"/>
    <mergeCell ref="B181:B184"/>
    <mergeCell ref="C181:C184"/>
    <mergeCell ref="D181:D184"/>
    <mergeCell ref="A129:A132"/>
    <mergeCell ref="B129:B132"/>
    <mergeCell ref="C129:C132"/>
    <mergeCell ref="D129:D132"/>
    <mergeCell ref="B23:B25"/>
    <mergeCell ref="C23:C25"/>
    <mergeCell ref="B29:B31"/>
    <mergeCell ref="C29:C31"/>
    <mergeCell ref="D29:D31"/>
    <mergeCell ref="B97:B100"/>
    <mergeCell ref="C97:C100"/>
    <mergeCell ref="D97:D100"/>
    <mergeCell ref="A47:A49"/>
    <mergeCell ref="B47:B49"/>
    <mergeCell ref="C47:C49"/>
    <mergeCell ref="Z149:AB149"/>
    <mergeCell ref="A6:Q6"/>
    <mergeCell ref="A7:Q7"/>
    <mergeCell ref="A9:A12"/>
    <mergeCell ref="B9:B12"/>
    <mergeCell ref="C9:C12"/>
    <mergeCell ref="D9:D12"/>
    <mergeCell ref="C61:C64"/>
    <mergeCell ref="D61:D64"/>
    <mergeCell ref="B32:B34"/>
    <mergeCell ref="C32:C34"/>
    <mergeCell ref="D32:D34"/>
    <mergeCell ref="A41:A43"/>
    <mergeCell ref="C41:C43"/>
    <mergeCell ref="A44:A46"/>
    <mergeCell ref="B44:B46"/>
    <mergeCell ref="C44:C46"/>
    <mergeCell ref="A17:A19"/>
    <mergeCell ref="A32:A34"/>
    <mergeCell ref="A138:A141"/>
    <mergeCell ref="B138:B141"/>
    <mergeCell ref="C138:C141"/>
    <mergeCell ref="B113:B116"/>
    <mergeCell ref="C113:C116"/>
    <mergeCell ref="D138:D141"/>
    <mergeCell ref="A97:A100"/>
    <mergeCell ref="B93:B96"/>
    <mergeCell ref="C93:C96"/>
    <mergeCell ref="D93:D96"/>
    <mergeCell ref="B85:B88"/>
    <mergeCell ref="C85:C88"/>
    <mergeCell ref="D85:D88"/>
    <mergeCell ref="B61:B64"/>
    <mergeCell ref="B77:B80"/>
    <mergeCell ref="C77:C80"/>
    <mergeCell ref="D77:D80"/>
    <mergeCell ref="A61:A64"/>
    <mergeCell ref="A93:A96"/>
    <mergeCell ref="D113:D116"/>
    <mergeCell ref="A319:D319"/>
    <mergeCell ref="U38:U40"/>
    <mergeCell ref="U35:U37"/>
    <mergeCell ref="U32:U34"/>
    <mergeCell ref="U65:U67"/>
    <mergeCell ref="U68:U71"/>
    <mergeCell ref="U72:U76"/>
    <mergeCell ref="U77:U80"/>
    <mergeCell ref="U44:U46"/>
    <mergeCell ref="U53:U56"/>
    <mergeCell ref="C158:C160"/>
    <mergeCell ref="D158:D160"/>
    <mergeCell ref="A161:A164"/>
    <mergeCell ref="B161:B164"/>
    <mergeCell ref="C161:C164"/>
    <mergeCell ref="D161:D164"/>
    <mergeCell ref="A150:A154"/>
    <mergeCell ref="B150:B154"/>
    <mergeCell ref="C150:C154"/>
    <mergeCell ref="D150:D154"/>
    <mergeCell ref="A72:A76"/>
    <mergeCell ref="B72:B76"/>
    <mergeCell ref="C72:C76"/>
    <mergeCell ref="D72:D76"/>
    <mergeCell ref="U189:U192"/>
    <mergeCell ref="A165:A168"/>
    <mergeCell ref="A1:U5"/>
    <mergeCell ref="U150:U154"/>
    <mergeCell ref="U155:U157"/>
    <mergeCell ref="U158:U160"/>
    <mergeCell ref="U97:U100"/>
    <mergeCell ref="U133:U137"/>
    <mergeCell ref="U138:U141"/>
    <mergeCell ref="U142:U144"/>
    <mergeCell ref="U145:U149"/>
    <mergeCell ref="U61:U64"/>
    <mergeCell ref="U81:U84"/>
    <mergeCell ref="U85:U88"/>
    <mergeCell ref="U89:U92"/>
    <mergeCell ref="U93:U96"/>
    <mergeCell ref="U9:U12"/>
    <mergeCell ref="U17:U19"/>
    <mergeCell ref="U23:U25"/>
    <mergeCell ref="U41:U43"/>
    <mergeCell ref="U26:U28"/>
    <mergeCell ref="U29:U31"/>
    <mergeCell ref="B155:B157"/>
    <mergeCell ref="C155:C157"/>
    <mergeCell ref="A158:A160"/>
    <mergeCell ref="B158:B160"/>
    <mergeCell ref="A142:A144"/>
    <mergeCell ref="B142:B144"/>
    <mergeCell ref="B177:B180"/>
    <mergeCell ref="C177:C180"/>
    <mergeCell ref="D177:D180"/>
    <mergeCell ref="B165:B168"/>
    <mergeCell ref="C165:C168"/>
    <mergeCell ref="D165:D168"/>
    <mergeCell ref="D155:D157"/>
    <mergeCell ref="A155:A157"/>
    <mergeCell ref="C142:C144"/>
    <mergeCell ref="D142:D144"/>
    <mergeCell ref="A145:A149"/>
    <mergeCell ref="B145:B149"/>
    <mergeCell ref="C145:C149"/>
    <mergeCell ref="D145:D149"/>
    <mergeCell ref="U165:U168"/>
    <mergeCell ref="A169:A172"/>
    <mergeCell ref="B169:B172"/>
    <mergeCell ref="C169:C172"/>
    <mergeCell ref="D169:D172"/>
    <mergeCell ref="U169:U172"/>
    <mergeCell ref="U177:U180"/>
    <mergeCell ref="C185:C188"/>
    <mergeCell ref="B185:B188"/>
    <mergeCell ref="A185:A188"/>
    <mergeCell ref="A173:A176"/>
    <mergeCell ref="B173:B176"/>
    <mergeCell ref="C173:C176"/>
    <mergeCell ref="D173:D176"/>
    <mergeCell ref="U173:U176"/>
    <mergeCell ref="A177:A180"/>
    <mergeCell ref="D185:D188"/>
    <mergeCell ref="U185:U188"/>
    <mergeCell ref="A20:A22"/>
    <mergeCell ref="B20:B22"/>
    <mergeCell ref="C20:C22"/>
    <mergeCell ref="D20:D22"/>
    <mergeCell ref="U20:U22"/>
    <mergeCell ref="B41:B43"/>
    <mergeCell ref="A53:A56"/>
    <mergeCell ref="B53:B56"/>
    <mergeCell ref="C26:C28"/>
    <mergeCell ref="D26:D28"/>
    <mergeCell ref="A29:A31"/>
    <mergeCell ref="D35:D37"/>
    <mergeCell ref="A38:A40"/>
    <mergeCell ref="B38:B40"/>
    <mergeCell ref="C38:C40"/>
    <mergeCell ref="U47:U49"/>
    <mergeCell ref="A50:A52"/>
    <mergeCell ref="B50:B52"/>
    <mergeCell ref="C50:C52"/>
    <mergeCell ref="D50:D52"/>
    <mergeCell ref="U50:U52"/>
    <mergeCell ref="D47:D49"/>
    <mergeCell ref="A13:A16"/>
    <mergeCell ref="B13:B16"/>
    <mergeCell ref="C13:C16"/>
    <mergeCell ref="D13:D16"/>
    <mergeCell ref="U13:U16"/>
    <mergeCell ref="A109:A112"/>
    <mergeCell ref="B109:B112"/>
    <mergeCell ref="C109:C112"/>
    <mergeCell ref="D109:D112"/>
    <mergeCell ref="U109:U112"/>
    <mergeCell ref="A89:A92"/>
    <mergeCell ref="B89:B92"/>
    <mergeCell ref="C89:C92"/>
    <mergeCell ref="D89:D92"/>
    <mergeCell ref="D38:D40"/>
    <mergeCell ref="B35:B37"/>
    <mergeCell ref="C35:C37"/>
    <mergeCell ref="D53:D56"/>
    <mergeCell ref="A35:A37"/>
    <mergeCell ref="D41:D43"/>
    <mergeCell ref="D44:D46"/>
    <mergeCell ref="C53:C56"/>
    <mergeCell ref="D23:D25"/>
    <mergeCell ref="A23:A25"/>
  </mergeCells>
  <printOptions horizontalCentered="1"/>
  <pageMargins left="0.16" right="0.16" top="0.21" bottom="0.47" header="0.15748031496062992" footer="0.16"/>
  <pageSetup paperSize="5" scale="45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Acer 2</cp:lastModifiedBy>
  <cp:lastPrinted>2022-05-06T17:16:16Z</cp:lastPrinted>
  <dcterms:created xsi:type="dcterms:W3CDTF">2003-03-07T14:03:57Z</dcterms:created>
  <dcterms:modified xsi:type="dcterms:W3CDTF">2022-05-06T17:17:25Z</dcterms:modified>
</cp:coreProperties>
</file>